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maelnavarrosalcedo/Desktop/"/>
    </mc:Choice>
  </mc:AlternateContent>
  <xr:revisionPtr revIDLastSave="0" documentId="13_ncr:1_{E2611029-22F3-F04F-8BDF-7F1A0DC1CFFF}" xr6:coauthVersionLast="47" xr6:coauthVersionMax="47" xr10:uidLastSave="{00000000-0000-0000-0000-000000000000}"/>
  <bookViews>
    <workbookView xWindow="0" yWindow="500" windowWidth="26300" windowHeight="16180" xr2:uid="{0983CF4C-C09F-394D-B528-32E0A2042C28}"/>
  </bookViews>
  <sheets>
    <sheet name="Formulaire" sheetId="1" r:id="rId1"/>
    <sheet name="Export 1 (EFA)" sheetId="6" state="hidden" r:id="rId2"/>
    <sheet name="Export 2 (Conso) - superette" sheetId="7" state="hidden" r:id="rId3"/>
    <sheet name="Export 2 (Conso) - Petit superm" sheetId="11" state="hidden" r:id="rId4"/>
    <sheet name="Export 2 (Conso) - Grand superm" sheetId="12" state="hidden" r:id="rId5"/>
    <sheet name="Export 2 (Conso) - Hypermarché" sheetId="13" state="hidden" r:id="rId6"/>
    <sheet name="Feuil3" sheetId="3" state="hidden" r:id="rId7"/>
    <sheet name="Feuil2" sheetId="2"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L2" i="6"/>
  <c r="H16" i="1"/>
  <c r="H148" i="1"/>
  <c r="H145" i="1"/>
  <c r="H142" i="1"/>
  <c r="H76" i="1"/>
  <c r="H75" i="1"/>
  <c r="H74" i="1"/>
  <c r="H72" i="1"/>
  <c r="E15" i="12"/>
  <c r="F4" i="12"/>
  <c r="F13" i="7"/>
  <c r="F12" i="7"/>
  <c r="F11" i="7"/>
  <c r="F10" i="7"/>
  <c r="F9" i="7"/>
  <c r="F8" i="7"/>
  <c r="F7" i="7"/>
  <c r="F6" i="7"/>
  <c r="F5" i="7"/>
  <c r="F4" i="7"/>
  <c r="F3" i="7"/>
  <c r="F2" i="7"/>
  <c r="F23" i="11"/>
  <c r="F22" i="11"/>
  <c r="F21" i="11"/>
  <c r="F20" i="11"/>
  <c r="F19" i="11"/>
  <c r="F18" i="11"/>
  <c r="F17" i="11"/>
  <c r="F16" i="11"/>
  <c r="F15" i="11"/>
  <c r="F14" i="11"/>
  <c r="F13" i="11"/>
  <c r="F12" i="11"/>
  <c r="F11" i="11"/>
  <c r="F10" i="11"/>
  <c r="F9" i="11"/>
  <c r="F8" i="11"/>
  <c r="F7" i="11"/>
  <c r="F6" i="11"/>
  <c r="F5" i="11"/>
  <c r="F4" i="11"/>
  <c r="F3" i="11"/>
  <c r="F2" i="11"/>
  <c r="F23" i="13"/>
  <c r="F22" i="13"/>
  <c r="F21" i="13"/>
  <c r="F20" i="13"/>
  <c r="F19" i="13"/>
  <c r="F18" i="13"/>
  <c r="F17" i="13"/>
  <c r="F16" i="13"/>
  <c r="F15" i="13"/>
  <c r="F14" i="13"/>
  <c r="F13" i="13"/>
  <c r="F12" i="13"/>
  <c r="F11" i="13"/>
  <c r="F10" i="13"/>
  <c r="F9" i="13"/>
  <c r="F8" i="13"/>
  <c r="F7" i="13"/>
  <c r="F6" i="13"/>
  <c r="F5" i="13"/>
  <c r="F4" i="13"/>
  <c r="F3" i="13"/>
  <c r="F2" i="13"/>
  <c r="F23" i="12"/>
  <c r="F22" i="12"/>
  <c r="F21" i="12"/>
  <c r="F20" i="12"/>
  <c r="F19" i="12"/>
  <c r="F18" i="12"/>
  <c r="F17" i="12"/>
  <c r="F16" i="12"/>
  <c r="F15" i="12"/>
  <c r="F14" i="12"/>
  <c r="F13" i="12"/>
  <c r="F12" i="12"/>
  <c r="F11" i="12"/>
  <c r="F10" i="12"/>
  <c r="F9" i="12"/>
  <c r="F8" i="12"/>
  <c r="F7" i="12"/>
  <c r="F6" i="12"/>
  <c r="F5" i="12"/>
  <c r="F3" i="12"/>
  <c r="F2" i="12"/>
  <c r="E23" i="13"/>
  <c r="E22" i="13"/>
  <c r="E21" i="13"/>
  <c r="E20" i="13"/>
  <c r="E19" i="13"/>
  <c r="E18" i="13"/>
  <c r="E17" i="13"/>
  <c r="E16" i="13"/>
  <c r="E15" i="13"/>
  <c r="E14" i="13"/>
  <c r="E13" i="13"/>
  <c r="E12" i="13"/>
  <c r="E11" i="13"/>
  <c r="E10" i="13"/>
  <c r="E9" i="13"/>
  <c r="E8" i="13"/>
  <c r="E7" i="13"/>
  <c r="E6" i="13"/>
  <c r="E5" i="13"/>
  <c r="E4" i="13"/>
  <c r="E3" i="13"/>
  <c r="E2" i="13"/>
  <c r="C23" i="13"/>
  <c r="A23" i="13"/>
  <c r="C22" i="13"/>
  <c r="A22" i="13"/>
  <c r="C21" i="13"/>
  <c r="A21" i="13"/>
  <c r="C20" i="13"/>
  <c r="A20" i="13"/>
  <c r="C19" i="13"/>
  <c r="A19" i="13"/>
  <c r="C18" i="13"/>
  <c r="A18" i="13"/>
  <c r="C17" i="13"/>
  <c r="A17" i="13"/>
  <c r="C16" i="13"/>
  <c r="A16" i="13"/>
  <c r="C15" i="13"/>
  <c r="A15" i="13"/>
  <c r="C14" i="13"/>
  <c r="A14" i="13"/>
  <c r="C13" i="13"/>
  <c r="A13" i="13"/>
  <c r="C12" i="13"/>
  <c r="A12" i="13"/>
  <c r="C11" i="13"/>
  <c r="A11" i="13"/>
  <c r="C10" i="13"/>
  <c r="A10" i="13"/>
  <c r="C9" i="13"/>
  <c r="A9" i="13"/>
  <c r="C8" i="13"/>
  <c r="A8" i="13"/>
  <c r="C7" i="13"/>
  <c r="A7" i="13"/>
  <c r="C6" i="13"/>
  <c r="A6" i="13"/>
  <c r="C5" i="13"/>
  <c r="A5" i="13"/>
  <c r="C4" i="13"/>
  <c r="A4" i="13"/>
  <c r="C3" i="13"/>
  <c r="A3" i="13"/>
  <c r="C2" i="13"/>
  <c r="A2" i="13"/>
  <c r="E23" i="12"/>
  <c r="E22" i="12"/>
  <c r="E21" i="12"/>
  <c r="E20" i="12"/>
  <c r="E19" i="12"/>
  <c r="E18" i="12"/>
  <c r="E17" i="12"/>
  <c r="E16" i="12"/>
  <c r="E14" i="12"/>
  <c r="E13" i="12"/>
  <c r="E12" i="12"/>
  <c r="E11" i="12"/>
  <c r="E10" i="12"/>
  <c r="E9" i="12"/>
  <c r="E8" i="12"/>
  <c r="E7" i="12"/>
  <c r="E6" i="12"/>
  <c r="E5" i="12"/>
  <c r="E4" i="12"/>
  <c r="E3" i="12"/>
  <c r="E2" i="12"/>
  <c r="C23" i="12"/>
  <c r="A23" i="12"/>
  <c r="C22" i="12"/>
  <c r="A22" i="12"/>
  <c r="C21" i="12"/>
  <c r="A21" i="12"/>
  <c r="C20" i="12"/>
  <c r="A20" i="12"/>
  <c r="C19" i="12"/>
  <c r="A19" i="12"/>
  <c r="C18" i="12"/>
  <c r="A18" i="12"/>
  <c r="C17" i="12"/>
  <c r="A17" i="12"/>
  <c r="C16" i="12"/>
  <c r="A16" i="12"/>
  <c r="C15" i="12"/>
  <c r="A15" i="12"/>
  <c r="C14" i="12"/>
  <c r="A14" i="12"/>
  <c r="C13" i="12"/>
  <c r="A13" i="12"/>
  <c r="C12" i="12"/>
  <c r="A12" i="12"/>
  <c r="C11" i="12"/>
  <c r="A11" i="12"/>
  <c r="C10" i="12"/>
  <c r="A10" i="12"/>
  <c r="C9" i="12"/>
  <c r="A9" i="12"/>
  <c r="C8" i="12"/>
  <c r="A8" i="12"/>
  <c r="C7" i="12"/>
  <c r="A7" i="12"/>
  <c r="C6" i="12"/>
  <c r="A6" i="12"/>
  <c r="C5" i="12"/>
  <c r="A5" i="12"/>
  <c r="C4" i="12"/>
  <c r="A4" i="12"/>
  <c r="C3" i="12"/>
  <c r="A3" i="12"/>
  <c r="C2" i="12"/>
  <c r="A2" i="12"/>
  <c r="E23" i="11"/>
  <c r="C23" i="11"/>
  <c r="A23" i="11"/>
  <c r="E22" i="11"/>
  <c r="C22" i="11"/>
  <c r="A22" i="11"/>
  <c r="E21" i="11"/>
  <c r="C21" i="11"/>
  <c r="A21" i="11"/>
  <c r="E20" i="11"/>
  <c r="C20" i="11"/>
  <c r="A20" i="11"/>
  <c r="E19" i="11"/>
  <c r="C19" i="11"/>
  <c r="A19" i="11"/>
  <c r="E18" i="11"/>
  <c r="C18" i="11"/>
  <c r="A18" i="11"/>
  <c r="E17" i="11"/>
  <c r="C17" i="11"/>
  <c r="A17" i="11"/>
  <c r="E16" i="11"/>
  <c r="C16" i="11"/>
  <c r="A16" i="11"/>
  <c r="E15" i="11"/>
  <c r="C15" i="11"/>
  <c r="A15" i="11"/>
  <c r="E14" i="11"/>
  <c r="C14" i="11"/>
  <c r="A14" i="11"/>
  <c r="E13" i="11"/>
  <c r="C13" i="11"/>
  <c r="A13" i="11"/>
  <c r="E12" i="11"/>
  <c r="E11" i="11"/>
  <c r="E10" i="11"/>
  <c r="E9" i="11"/>
  <c r="E8" i="11"/>
  <c r="E7" i="11"/>
  <c r="E6" i="11"/>
  <c r="E5" i="11"/>
  <c r="E4" i="11"/>
  <c r="E3" i="11"/>
  <c r="E2" i="11"/>
  <c r="C12" i="11"/>
  <c r="A12" i="11"/>
  <c r="C11" i="11"/>
  <c r="A11" i="11"/>
  <c r="C10" i="11"/>
  <c r="A10" i="11"/>
  <c r="C9" i="11"/>
  <c r="A9" i="11"/>
  <c r="C8" i="11"/>
  <c r="A8" i="11"/>
  <c r="C7" i="11"/>
  <c r="A7" i="11"/>
  <c r="C6" i="11"/>
  <c r="A6" i="11"/>
  <c r="C5" i="11"/>
  <c r="A5" i="11"/>
  <c r="C4" i="11"/>
  <c r="A4" i="11"/>
  <c r="C3" i="11"/>
  <c r="A3" i="11"/>
  <c r="C2" i="11"/>
  <c r="A2" i="11"/>
  <c r="E13" i="7"/>
  <c r="C13" i="7"/>
  <c r="A13" i="7"/>
  <c r="E12" i="7"/>
  <c r="C12" i="7"/>
  <c r="A12" i="7"/>
  <c r="E11" i="7"/>
  <c r="C11" i="7"/>
  <c r="A11" i="7"/>
  <c r="E10" i="7"/>
  <c r="C10" i="7"/>
  <c r="A10" i="7"/>
  <c r="E9" i="7"/>
  <c r="C9" i="7"/>
  <c r="A9" i="7"/>
  <c r="E8" i="7"/>
  <c r="C8" i="7"/>
  <c r="A8" i="7"/>
  <c r="E7" i="7"/>
  <c r="E6" i="7"/>
  <c r="E5" i="7"/>
  <c r="E4" i="7"/>
  <c r="E3" i="7"/>
  <c r="E2" i="7"/>
  <c r="A3" i="7"/>
  <c r="A4" i="7"/>
  <c r="A5" i="7"/>
  <c r="A6" i="7"/>
  <c r="A7" i="7"/>
  <c r="C7" i="7"/>
  <c r="C6" i="7"/>
  <c r="C5" i="7"/>
  <c r="C4" i="7"/>
  <c r="C3" i="7"/>
  <c r="C2" i="7"/>
  <c r="A2" i="7"/>
  <c r="K2" i="6"/>
  <c r="B5" i="3"/>
  <c r="B8" i="3" s="1"/>
  <c r="H40" i="1"/>
  <c r="D2" i="6"/>
  <c r="C2" i="6"/>
  <c r="F2" i="6"/>
  <c r="B2" i="6"/>
  <c r="A2" i="6"/>
  <c r="H56" i="1"/>
  <c r="H52" i="1"/>
  <c r="H47" i="1"/>
  <c r="H49" i="1"/>
  <c r="B4" i="3"/>
  <c r="B7" i="3" s="1"/>
  <c r="H79" i="1"/>
  <c r="H80" i="1"/>
  <c r="H81" i="1"/>
  <c r="H23" i="1"/>
  <c r="H64" i="1"/>
  <c r="H62" i="1"/>
  <c r="H43" i="1"/>
  <c r="H42" i="1"/>
  <c r="H41" i="1"/>
  <c r="H24" i="1"/>
  <c r="H20" i="1"/>
  <c r="H19" i="1"/>
  <c r="H15" i="1"/>
  <c r="H10" i="1"/>
  <c r="H135" i="1"/>
  <c r="H124" i="1"/>
  <c r="H113" i="1"/>
  <c r="H103" i="1"/>
  <c r="H93" i="1"/>
  <c r="H134" i="1"/>
  <c r="H123" i="1"/>
  <c r="H133" i="1"/>
  <c r="H122" i="1"/>
  <c r="H112" i="1"/>
  <c r="H102" i="1"/>
  <c r="H92" i="1"/>
  <c r="H139" i="1"/>
  <c r="H138" i="1"/>
  <c r="H137" i="1"/>
  <c r="H132" i="1"/>
  <c r="H131" i="1"/>
  <c r="H117" i="1"/>
  <c r="H116" i="1"/>
  <c r="H115" i="1"/>
  <c r="H111" i="1"/>
  <c r="H110" i="1"/>
  <c r="H107" i="1"/>
  <c r="H106" i="1"/>
  <c r="H105" i="1"/>
  <c r="H101" i="1"/>
  <c r="H100" i="1"/>
  <c r="H128" i="1"/>
  <c r="H127" i="1"/>
  <c r="H126" i="1"/>
  <c r="H121" i="1"/>
  <c r="H120" i="1"/>
  <c r="H97" i="1"/>
  <c r="H96" i="1"/>
  <c r="H95" i="1"/>
  <c r="H91" i="1"/>
  <c r="H90" i="1"/>
  <c r="H59" i="1"/>
  <c r="H33" i="1"/>
  <c r="H32" i="1"/>
  <c r="H30" i="1"/>
  <c r="H28" i="1"/>
  <c r="H27" i="1"/>
  <c r="H22" i="1"/>
  <c r="D5" i="7" l="1"/>
  <c r="D8" i="7"/>
  <c r="D8" i="11"/>
  <c r="D6" i="12"/>
  <c r="D10" i="12"/>
  <c r="D8" i="13"/>
  <c r="D6" i="7"/>
  <c r="D13" i="7"/>
  <c r="D7" i="11"/>
  <c r="D5" i="12"/>
  <c r="D13" i="12"/>
  <c r="D3" i="13"/>
  <c r="D11" i="13"/>
  <c r="D19" i="13"/>
  <c r="D3" i="7"/>
  <c r="D7" i="7"/>
  <c r="D10" i="7"/>
  <c r="D2" i="11"/>
  <c r="D6" i="11"/>
  <c r="D10" i="11"/>
  <c r="D13" i="11"/>
  <c r="D14" i="11"/>
  <c r="D15" i="11"/>
  <c r="D16" i="11"/>
  <c r="D17" i="11"/>
  <c r="D18" i="11"/>
  <c r="D19" i="11"/>
  <c r="D20" i="11"/>
  <c r="D21" i="11"/>
  <c r="D22" i="11"/>
  <c r="D23" i="11"/>
  <c r="D4" i="12"/>
  <c r="D8" i="12"/>
  <c r="D12" i="12"/>
  <c r="D16" i="12"/>
  <c r="D20" i="12"/>
  <c r="D2" i="13"/>
  <c r="D6" i="13"/>
  <c r="D10" i="13"/>
  <c r="D14" i="13"/>
  <c r="D18" i="13"/>
  <c r="D22" i="13"/>
  <c r="D2" i="7"/>
  <c r="D9" i="7"/>
  <c r="D3" i="11"/>
  <c r="D11" i="11"/>
  <c r="D9" i="12"/>
  <c r="D17" i="12"/>
  <c r="D7" i="13"/>
  <c r="D15" i="13"/>
  <c r="D23" i="13"/>
  <c r="D4" i="7"/>
  <c r="D11" i="7"/>
  <c r="D5" i="11"/>
  <c r="D9" i="11"/>
  <c r="D3" i="12"/>
  <c r="D7" i="12"/>
  <c r="D11" i="12"/>
  <c r="D15" i="12"/>
  <c r="D19" i="12"/>
  <c r="D23" i="12"/>
  <c r="D5" i="13"/>
  <c r="D9" i="13"/>
  <c r="D13" i="13"/>
  <c r="D17" i="13"/>
  <c r="D21" i="13"/>
  <c r="D12" i="7"/>
  <c r="D12" i="11"/>
  <c r="D2" i="12"/>
  <c r="D14" i="12"/>
  <c r="D18" i="12"/>
  <c r="D22" i="12"/>
  <c r="D4" i="13"/>
  <c r="D12" i="13"/>
  <c r="D16" i="13"/>
  <c r="D20" i="13"/>
  <c r="D4" i="11"/>
  <c r="D21" i="12"/>
  <c r="G2" i="6"/>
  <c r="B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0" authorId="0" shapeId="0" xr:uid="{F3C66BCF-AC2A-EC4F-9ABB-732D8E00583A}">
      <text>
        <r>
          <rPr>
            <sz val="10"/>
            <color rgb="FF000000"/>
            <rFont val="Tahoma"/>
            <family val="2"/>
          </rPr>
          <t>14 chiffres (_ _ _ _ _ _ _ _ _ _ _ _ _ _)</t>
        </r>
      </text>
    </comment>
    <comment ref="D100" authorId="0" shapeId="0" xr:uid="{678A3D08-D1FB-4F4B-A2D5-7F5E6E94E954}">
      <text>
        <r>
          <rPr>
            <sz val="10"/>
            <color rgb="FF000000"/>
            <rFont val="Tahoma"/>
            <family val="2"/>
          </rPr>
          <t>14 chiffres (_ _ _ _ _ _ _ _ _ _ _ _ _ _)</t>
        </r>
      </text>
    </comment>
    <comment ref="D110" authorId="0" shapeId="0" xr:uid="{83DB4090-2C05-9A4E-842C-F21BBB166A58}">
      <text>
        <r>
          <rPr>
            <sz val="10"/>
            <color rgb="FF000000"/>
            <rFont val="Tahoma"/>
            <family val="2"/>
          </rPr>
          <t>14 chiffres (_ _ _ _ _ _ _ _ _ _ _ _ _ _)</t>
        </r>
      </text>
    </comment>
    <comment ref="D120" authorId="0" shapeId="0" xr:uid="{2C744B40-CFAE-0049-B061-2CF4BE03DE61}">
      <text>
        <r>
          <rPr>
            <sz val="10"/>
            <color rgb="FF000000"/>
            <rFont val="Tahoma"/>
            <family val="2"/>
          </rPr>
          <t xml:space="preserve">14 chiffres (_ _ _ _ _ _ _ _ _ _ _ _ _ _)
</t>
        </r>
        <r>
          <rPr>
            <sz val="10"/>
            <color rgb="FF000000"/>
            <rFont val="Tahoma"/>
            <family val="2"/>
          </rPr>
          <t xml:space="preserve">ou
</t>
        </r>
        <r>
          <rPr>
            <sz val="10"/>
            <color rgb="FF000000"/>
            <rFont val="Tahoma"/>
            <family val="2"/>
          </rPr>
          <t>GI suivit de 6 chiffres (G I _ _ _ _ _ _)</t>
        </r>
      </text>
    </comment>
    <comment ref="D131" authorId="0" shapeId="0" xr:uid="{8D44E2EE-055B-E542-B08F-0FDCAC03FB68}">
      <text>
        <r>
          <rPr>
            <sz val="10"/>
            <color rgb="FF000000"/>
            <rFont val="Tahoma"/>
            <family val="2"/>
          </rPr>
          <t xml:space="preserve">14 chiffres (_ _ _ _ _ _ _ _ _ _ _ _ _ _)
</t>
        </r>
        <r>
          <rPr>
            <sz val="10"/>
            <color rgb="FF000000"/>
            <rFont val="Tahoma"/>
            <family val="2"/>
          </rPr>
          <t xml:space="preserve">ou
</t>
        </r>
        <r>
          <rPr>
            <sz val="10"/>
            <color rgb="FF000000"/>
            <rFont val="Tahoma"/>
            <family val="2"/>
          </rPr>
          <t>GI suivit de 6 chiffres (G I _ _ _ _ _ _)</t>
        </r>
      </text>
    </comment>
    <comment ref="D133" authorId="0" shapeId="0" xr:uid="{2759CB90-B623-6146-AE4E-AA570E0844C3}">
      <text>
        <r>
          <rPr>
            <sz val="10"/>
            <color rgb="FF000000"/>
            <rFont val="Tahoma"/>
            <family val="2"/>
          </rPr>
          <t>Préciser s'il alimentre autre chose que le chauffage</t>
        </r>
      </text>
    </comment>
  </commentList>
</comments>
</file>

<file path=xl/sharedStrings.xml><?xml version="1.0" encoding="utf-8"?>
<sst xmlns="http://schemas.openxmlformats.org/spreadsheetml/2006/main" count="362" uniqueCount="205">
  <si>
    <t>Informations générales</t>
  </si>
  <si>
    <t>Entreprise</t>
  </si>
  <si>
    <t>Téléphone fixe</t>
  </si>
  <si>
    <t>Autre contact</t>
  </si>
  <si>
    <t>Nom</t>
  </si>
  <si>
    <t>Prénom</t>
  </si>
  <si>
    <t>Fonction</t>
  </si>
  <si>
    <t>Téléphone</t>
  </si>
  <si>
    <t>Adresse</t>
  </si>
  <si>
    <t>Historique de travaux majeurs</t>
  </si>
  <si>
    <t>Surfaces</t>
  </si>
  <si>
    <t>Contact adhérent</t>
  </si>
  <si>
    <t>Nom du fournisseur</t>
  </si>
  <si>
    <t>Adresse courriel</t>
  </si>
  <si>
    <t>Propriétaire</t>
  </si>
  <si>
    <t>Énergies</t>
  </si>
  <si>
    <t>Fiche d'information adhérent Mousquetaires</t>
  </si>
  <si>
    <t>Nom adhérent*</t>
  </si>
  <si>
    <t>Prénom adhérent*</t>
  </si>
  <si>
    <t>Rue*</t>
  </si>
  <si>
    <t>Ville*</t>
  </si>
  <si>
    <t>Code postal*</t>
  </si>
  <si>
    <t>Numéro de Point de Vente*</t>
  </si>
  <si>
    <t>Électricité 1</t>
  </si>
  <si>
    <t>Électricité 2</t>
  </si>
  <si>
    <t>Électricité 3</t>
  </si>
  <si>
    <t>Gaz 1</t>
  </si>
  <si>
    <t>Gaz 2</t>
  </si>
  <si>
    <t>Usage</t>
  </si>
  <si>
    <t>Chauffage</t>
  </si>
  <si>
    <t>Climatisation</t>
  </si>
  <si>
    <t>Usage électrique seul</t>
  </si>
  <si>
    <t>Chauffage + climatisation + usage électrique</t>
  </si>
  <si>
    <t>Chauffage + usage électrique</t>
  </si>
  <si>
    <t>Climatisation + usage électrique</t>
  </si>
  <si>
    <t>Autre</t>
  </si>
  <si>
    <t>Numéro de PDL (Point de Livraison)</t>
  </si>
  <si>
    <t>Préciser l'usage si autre que chauffage</t>
  </si>
  <si>
    <t>Alimente-t-il d'autres lots que votre point de vente ?</t>
  </si>
  <si>
    <t>Oui</t>
  </si>
  <si>
    <t>Non</t>
  </si>
  <si>
    <t>Titulaire du contrat</t>
  </si>
  <si>
    <t>Numéro de téléphone</t>
  </si>
  <si>
    <t>Adresse courriel principale*</t>
  </si>
  <si>
    <t>Numéro de PCE (Point de Comptage et Estimation)</t>
  </si>
  <si>
    <t>Particuliers</t>
  </si>
  <si>
    <t>Statut propriétaire</t>
  </si>
  <si>
    <t>Usage électricité</t>
  </si>
  <si>
    <t>Usage gaz</t>
  </si>
  <si>
    <t>Simple</t>
  </si>
  <si>
    <t>Surface de vente* (m²)</t>
  </si>
  <si>
    <t>Usages mesurés (chauffage, ventilation, etc.)</t>
  </si>
  <si>
    <t>Usages mesurés (chauffage ou autre)</t>
  </si>
  <si>
    <t>*Données essentielles
Renommer le fichier comme suit : FI + n° PDV (Exemple pour le PDV 06142 : FI06142) avant de le retourner à l'adresse : mousquetaires@egreen.fr</t>
  </si>
  <si>
    <t>Téléphone portable</t>
  </si>
  <si>
    <t>Société</t>
  </si>
  <si>
    <t>Si particulier</t>
  </si>
  <si>
    <t>Si société</t>
  </si>
  <si>
    <t>Compléter l'ensemble des informations dont vous disposez concernant les arrivées d'énergie.
Le numéro de Point de Livraison (PDL) ou Point de Comptage et Estimation (PCE) est écrit sur les factures d'énergie.
Si vous n'avez pas accès à ces données, préciser la raison ou les difficultés dans l'espace commentaire en fin de formulaire.</t>
  </si>
  <si>
    <t>Données bâtimentaires</t>
  </si>
  <si>
    <t xml:space="preserve">Nom </t>
  </si>
  <si>
    <t>Propriétaire occupant</t>
  </si>
  <si>
    <t>Car SIRET proprio</t>
  </si>
  <si>
    <t>Car SIRET exploitant</t>
  </si>
  <si>
    <t>SIREN forcé exploit</t>
  </si>
  <si>
    <t>SIREN forcé proprio</t>
  </si>
  <si>
    <t>Type d'occupation</t>
  </si>
  <si>
    <t>Catégorie d'activité</t>
  </si>
  <si>
    <t>Je suis occupant</t>
  </si>
  <si>
    <t>Je suis occupant unique dans le bâtiment</t>
  </si>
  <si>
    <t>Je suis occupant d'un bâtiment tertiaire avec plusieurs occupants (multi occupations totalement tertiaire)</t>
  </si>
  <si>
    <t>Administration et bureaux (m²)</t>
  </si>
  <si>
    <t>Réserve et Drive température ambiante (m²)</t>
  </si>
  <si>
    <t>Réserve et Drive Froid positif (m²)</t>
  </si>
  <si>
    <t>Zone de vente hors froid (m²)</t>
  </si>
  <si>
    <t>Réserve et Drive Froid négatif (m²)</t>
  </si>
  <si>
    <t>Zone de vente froid positif et négatif (m²)</t>
  </si>
  <si>
    <t>Zone de préparation en température dirigée froid positif (m²)</t>
  </si>
  <si>
    <t>Zone de vente primeur (m²)</t>
  </si>
  <si>
    <t>Zone de vente Produits frais et surgelés - Froid positif et négatif (m²)</t>
  </si>
  <si>
    <t>Zone de vente Produits de grande consommation (épicerie, boissons, produits d’entretien de la personne et de la maison) (m²)</t>
  </si>
  <si>
    <t>Zone de vente - Textile, bazar, maison et bricolage (m²)</t>
  </si>
  <si>
    <t>Station service (m²)</t>
  </si>
  <si>
    <t>Aire de lavage (m²)</t>
  </si>
  <si>
    <t>Qualité d’assujettissement</t>
  </si>
  <si>
    <t>Cas d’assujettissement</t>
  </si>
  <si>
    <t>siren structure</t>
  </si>
  <si>
    <t>etablissement NIC</t>
  </si>
  <si>
    <t>Début de période</t>
  </si>
  <si>
    <t>Occupant</t>
  </si>
  <si>
    <t>Proprietaire</t>
  </si>
  <si>
    <t>Préfixe</t>
  </si>
  <si>
    <t>Section</t>
  </si>
  <si>
    <t>N° parcelle</t>
  </si>
  <si>
    <t>Dénomination bâtiment</t>
  </si>
  <si>
    <t>N° lot</t>
  </si>
  <si>
    <t>Structure</t>
  </si>
  <si>
    <t>Année de consommation</t>
  </si>
  <si>
    <t>EFA</t>
  </si>
  <si>
    <t>Sous-catégorie d'activité</t>
  </si>
  <si>
    <t>Surface de plancher (en m²)</t>
  </si>
  <si>
    <t>Début d'activité</t>
  </si>
  <si>
    <t>Fin d'activité</t>
  </si>
  <si>
    <t>Refroidissement</t>
  </si>
  <si>
    <t>Logistique de froid</t>
  </si>
  <si>
    <t>Froid commercial</t>
  </si>
  <si>
    <t>Conservation de documents ou collections</t>
  </si>
  <si>
    <t>1:
Conso Indiv. (Elec)</t>
  </si>
  <si>
    <t>2:
Conso réparties (Elec)</t>
  </si>
  <si>
    <t>3:
Consos espaces communs (Elec)</t>
  </si>
  <si>
    <t>4:
Conso Indiv. (Gaz)</t>
  </si>
  <si>
    <t>5:
Conso réparties (Gaz)</t>
  </si>
  <si>
    <t>6:
Consos espaces communs (Gaz)</t>
  </si>
  <si>
    <t>7:
Conso Indiv. (Réseau chaleur)</t>
  </si>
  <si>
    <t>8:
Conso réparties (Réseau chaleur)</t>
  </si>
  <si>
    <t>9:
Consos espaces communs (Réseau chaleur)</t>
  </si>
  <si>
    <t>10:
Conso Indiv. (Réseau froid)</t>
  </si>
  <si>
    <t>11:
Conso réparties (Réseau froid)</t>
  </si>
  <si>
    <t>12:
Consos espaces communs (Réseau froid)</t>
  </si>
  <si>
    <t>Autre station</t>
  </si>
  <si>
    <t>Surface chauffée</t>
  </si>
  <si>
    <t>Surface refroidie</t>
  </si>
  <si>
    <t>Valeur réelle
Amplitude horaire annuelle</t>
  </si>
  <si>
    <t>Valeur réelle
Surface Plancher / poste de travail</t>
  </si>
  <si>
    <t>Valeur réelle
Taux d’occupation</t>
  </si>
  <si>
    <t>Je suis occupant et propriétaire (avec la même société)</t>
  </si>
  <si>
    <t>Je suis occupant d'un bâtiment à usage mixte (par exemple hébergeant des activités tertiaires et résidentielles)</t>
  </si>
  <si>
    <t>Votre magasin est situé dans un centre commercial ?</t>
  </si>
  <si>
    <t>Préciser les travaux et l'année de 
réalisation des travaux</t>
  </si>
  <si>
    <t>Répondez en remplissant le menu déroulant ci-contre*</t>
  </si>
  <si>
    <t>Si bâtiment multi occupation - Est ce que votre propriétaire vous refactures d'autres factures énergétiques ?</t>
  </si>
  <si>
    <t>Fioul</t>
  </si>
  <si>
    <t>Bois Energie</t>
  </si>
  <si>
    <t>Réseau urbain</t>
  </si>
  <si>
    <t>Autres sources d'énergie</t>
  </si>
  <si>
    <t>Numéro</t>
  </si>
  <si>
    <t>Cas 1a - Une seule entité fonctionnelle (propriétaire occupant unique ou mono locataire)</t>
  </si>
  <si>
    <t>Propriétaire non occupant (propriétaire bailleur, vacance ou propriétaire d'un bien mis à disposition…)</t>
  </si>
  <si>
    <t>Cas 1b - Plusieurs entités fonctionnelles (multi occupations totalement tertiaire)</t>
  </si>
  <si>
    <t>Preneur à bail ou occupant</t>
  </si>
  <si>
    <t>Cas 2 - Partie(s) de bâtiments à usage mixte hébergeant des activités tertiaires - Lot(s)</t>
  </si>
  <si>
    <t>Syndicat ou association de copropriétés (ASL, AFUL…)</t>
  </si>
  <si>
    <t>Cas 3 - Ensemble de bâtiments situés sur une même unité foncière ou sur un même site hébergeant des activités tertiaires – Site</t>
  </si>
  <si>
    <t>Numéro de rue*</t>
  </si>
  <si>
    <t>Nom de l'entreprise</t>
  </si>
  <si>
    <t>Commerce - Grande Surface Alimentaire - Supérette (surface de vente &lt; 400 m²)</t>
  </si>
  <si>
    <t>Commerce - Grande Surface Alimentaire - Petit supermarché (surface de vente comprise entre 400 m² et 1 000 m²)</t>
  </si>
  <si>
    <t>Commerce - Grande Surface Alimentaire - Grand supermarché (surface de vente comprise entre 1 000 m² et 2 500 m²)</t>
  </si>
  <si>
    <t>Commerce - Grande Surface Alimentaire - Hypermarché (surface de vente supérieure à 2 500 m²)</t>
  </si>
  <si>
    <t>GSA - Hypermarché</t>
  </si>
  <si>
    <t>GSA - Grand supermarché</t>
  </si>
  <si>
    <t>GSA - Petit supermarché</t>
  </si>
  <si>
    <t>GSA - Supérette</t>
  </si>
  <si>
    <t>Supérette - Administration et bureaux</t>
  </si>
  <si>
    <t>Supérette - Réserve et Drive température ambiante</t>
  </si>
  <si>
    <t>Supérette - Réserve et Drive Froid positif</t>
  </si>
  <si>
    <t>Supérette - Réserve et Drive Froid négatif</t>
  </si>
  <si>
    <t>Supérette - Zone de vente froid positif et négatif</t>
  </si>
  <si>
    <t>Supérette - Zone de vente hors froid</t>
  </si>
  <si>
    <t>Petit supermarché - Administration et bureaux</t>
  </si>
  <si>
    <t>Petit supermarché - Réserve et Drive température ambiante</t>
  </si>
  <si>
    <t>Petit supermarché - Réserve et Drive Froid positif</t>
  </si>
  <si>
    <t>Petit supermarché - Réserve et Drive Froid négatif</t>
  </si>
  <si>
    <t>Petit supermarché - Zone de préparation en température dirigée froid positif</t>
  </si>
  <si>
    <t>Petit supermarché - Zone de vente primeur</t>
  </si>
  <si>
    <t>Petit supermarché - Zone de vente Produits frais et surgelés - Froid positif et négatif</t>
  </si>
  <si>
    <t>Petit supermarché - Zone de vente Produits de grande consommation (épicerie, boissons, produits d’entretien de la personne et de la maison)</t>
  </si>
  <si>
    <t>Petit supermarché - Zone de vente - Textile, bazar, maison et bricolage</t>
  </si>
  <si>
    <t>Petit supermarché - Station service</t>
  </si>
  <si>
    <t>Petit supermarché - Aire de lavage</t>
  </si>
  <si>
    <t>Grand supermarché - Administration et bureaux</t>
  </si>
  <si>
    <t>Grand supermarché - Réserve et Drive température ambiante</t>
  </si>
  <si>
    <t>Grand supermarché - Réserve et Drive Froid positif</t>
  </si>
  <si>
    <t>Grand supermarché - Réserve et Drive Froid négatif</t>
  </si>
  <si>
    <t>Grand supermarché - Zone de préparation en température dirigée froid positif</t>
  </si>
  <si>
    <t>Grand supermarché - Zone de vente primeur</t>
  </si>
  <si>
    <t>Grand supermarché - Zone de vente Produits frais et surgelés - Froid positif et négatif</t>
  </si>
  <si>
    <t>Grand supermarché - Zone de vente Produits de grande consommation (épicerie, boissons, produits d’entretien de la personne et de la maison)</t>
  </si>
  <si>
    <t>Grand supermarché - Zone de vente - Textile, bazar, maison et bricolage</t>
  </si>
  <si>
    <t>Grand supermarché - Station service</t>
  </si>
  <si>
    <t>Grand supermarché - Aire de lavage</t>
  </si>
  <si>
    <t>Hypermarché - Administration et bureaux</t>
  </si>
  <si>
    <t>Hypermarché - Réserve et Drive température ambiante</t>
  </si>
  <si>
    <t>Hypermarché - Réserve et Drive Froid positif</t>
  </si>
  <si>
    <t>Hypermarché - Réserve et Drive Froid négatif</t>
  </si>
  <si>
    <t>Hypermarché - Zone de préparation en température dirigée froid positif</t>
  </si>
  <si>
    <t>Hypermarché - Zone de vente primeur</t>
  </si>
  <si>
    <t>Hypermarché - Zone de vente Produits frais et surgelés - Froid positif et négatif</t>
  </si>
  <si>
    <t>Hypermarché - Zone de vente Produits de grande consommation (épicerie, boissons, produits d’entretien de la personne et de la maison)</t>
  </si>
  <si>
    <t>Hypermarché - Zone de vente - Textile, bazar, maison et bricolage</t>
  </si>
  <si>
    <t>Hypermarché - Station service</t>
  </si>
  <si>
    <t>Hypermarché - Aire de lavage</t>
  </si>
  <si>
    <t>Réserve et Drive Froid négatif</t>
  </si>
  <si>
    <t>Commentaires</t>
  </si>
  <si>
    <t xml:space="preserve">Numéro de téléphone </t>
  </si>
  <si>
    <t xml:space="preserve">Adresse courriel </t>
  </si>
  <si>
    <t>Utilisez-vous du fioul ?</t>
  </si>
  <si>
    <t>Utilisez-vous du bois energie ?</t>
  </si>
  <si>
    <t>Utilisez-vous du réseau urbain ? (réseaux de chaleur ou réseaux de froid)</t>
  </si>
  <si>
    <t>Préciser</t>
  </si>
  <si>
    <r>
      <t>Numéro SIRET*</t>
    </r>
    <r>
      <rPr>
        <i/>
        <sz val="12"/>
        <color theme="1"/>
        <rFont val="Helvetica Neue"/>
        <family val="2"/>
      </rPr>
      <t xml:space="preserve"> (sans espace - 14 chiffres)</t>
    </r>
  </si>
  <si>
    <r>
      <t xml:space="preserve">Numéro SIRET </t>
    </r>
    <r>
      <rPr>
        <i/>
        <sz val="12"/>
        <color theme="1"/>
        <rFont val="Helvetica Neue"/>
        <family val="2"/>
      </rPr>
      <t>(sans espace - 14 chiffres)</t>
    </r>
  </si>
  <si>
    <r>
      <t xml:space="preserve">Enseigne du Point de Vente* </t>
    </r>
    <r>
      <rPr>
        <i/>
        <sz val="12"/>
        <color theme="1"/>
        <rFont val="Helvetica Neue"/>
        <family val="2"/>
      </rPr>
      <t>(Intermarché, Netto ou autre)</t>
    </r>
  </si>
  <si>
    <r>
      <t xml:space="preserve">Précisez le type d'occupation en remplissant
en remplissant les </t>
    </r>
    <r>
      <rPr>
        <b/>
        <i/>
        <sz val="12"/>
        <color theme="1"/>
        <rFont val="Helvetica Neue"/>
        <family val="2"/>
      </rPr>
      <t>deux</t>
    </r>
    <r>
      <rPr>
        <i/>
        <sz val="12"/>
        <color theme="1"/>
        <rFont val="Helvetica Neue"/>
        <family val="2"/>
      </rPr>
      <t xml:space="preserve"> menus déroulant ci-contre*</t>
    </r>
  </si>
  <si>
    <r>
      <t xml:space="preserve">Surface totale du </t>
    </r>
    <r>
      <rPr>
        <b/>
        <sz val="12"/>
        <color theme="1"/>
        <rFont val="Helvetica Neue"/>
        <family val="2"/>
      </rPr>
      <t>Point de Vente</t>
    </r>
    <r>
      <rPr>
        <sz val="12"/>
        <color theme="1"/>
        <rFont val="Helvetica Neue"/>
        <family val="2"/>
      </rPr>
      <t xml:space="preserve">*
</t>
    </r>
    <r>
      <rPr>
        <i/>
        <sz val="12"/>
        <color theme="1"/>
        <rFont val="Helvetica Neue"/>
        <family val="2"/>
      </rPr>
      <t>La surface totale correspond à la surface totale (Intermarché ou Netto) hors mail et autres cellules commerciales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</si>
</sst>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m²&quot;"/>
  </numFmts>
  <fonts count="18">
    <font>
      <sz val="12"/>
      <color theme="1"/>
      <name val="Calibri"/>
      <family val="2"/>
      <scheme val="minor"/>
    </font>
    <font>
      <sz val="11"/>
      <color theme="1"/>
      <name val="Calibri"/>
      <family val="2"/>
      <scheme val="minor"/>
    </font>
    <font>
      <sz val="11"/>
      <color theme="1"/>
      <name val="Calibri"/>
      <family val="2"/>
      <scheme val="minor"/>
    </font>
    <font>
      <sz val="10"/>
      <color rgb="FF000000"/>
      <name val="Tahoma"/>
      <family val="2"/>
    </font>
    <font>
      <b/>
      <sz val="12"/>
      <color theme="1"/>
      <name val="Calibri"/>
      <family val="2"/>
      <scheme val="minor"/>
    </font>
    <font>
      <sz val="10"/>
      <color rgb="FF4A4A4A"/>
      <name val="Marianne"/>
    </font>
    <font>
      <sz val="10"/>
      <color rgb="FF4A4A4A"/>
      <name val="Arial"/>
      <family val="2"/>
    </font>
    <font>
      <b/>
      <sz val="10"/>
      <color theme="1"/>
      <name val="Arial"/>
      <family val="2"/>
    </font>
    <font>
      <b/>
      <sz val="10"/>
      <color rgb="FF4A4A4A"/>
      <name val="Arial"/>
      <family val="2"/>
    </font>
    <font>
      <sz val="10"/>
      <color theme="1"/>
      <name val="Arial"/>
      <family val="2"/>
    </font>
    <font>
      <u/>
      <sz val="12"/>
      <color theme="10"/>
      <name val="Calibri"/>
      <family val="2"/>
      <scheme val="minor"/>
    </font>
    <font>
      <sz val="12"/>
      <color theme="1"/>
      <name val="Helvetica Neue"/>
      <family val="2"/>
    </font>
    <font>
      <b/>
      <sz val="12"/>
      <color theme="1"/>
      <name val="Helvetica Neue"/>
      <family val="2"/>
    </font>
    <font>
      <i/>
      <sz val="12"/>
      <color theme="1"/>
      <name val="Helvetica Neue"/>
      <family val="2"/>
    </font>
    <font>
      <b/>
      <sz val="12"/>
      <color rgb="FF880000"/>
      <name val="Helvetica Neue"/>
      <family val="2"/>
    </font>
    <font>
      <sz val="12"/>
      <color theme="10"/>
      <name val="Helvetica Neue"/>
      <family val="2"/>
    </font>
    <font>
      <b/>
      <sz val="16"/>
      <color rgb="FF880000"/>
      <name val="Helvetica Neue"/>
      <family val="2"/>
    </font>
    <font>
      <b/>
      <i/>
      <sz val="12"/>
      <color theme="1"/>
      <name val="Helvetica Neue"/>
      <family val="2"/>
    </font>
  </fonts>
  <fills count="5">
    <fill>
      <patternFill patternType="none"/>
    </fill>
    <fill>
      <patternFill patternType="gray125"/>
    </fill>
    <fill>
      <patternFill patternType="solid">
        <fgColor rgb="FFFFFAF0"/>
        <bgColor indexed="64"/>
      </patternFill>
    </fill>
    <fill>
      <patternFill patternType="solid">
        <fgColor rgb="FFFFFFFF"/>
        <bgColor indexed="64"/>
      </patternFill>
    </fill>
    <fill>
      <patternFill patternType="solid">
        <fgColor rgb="FFFFFF00"/>
        <bgColor indexed="64"/>
      </patternFill>
    </fill>
  </fills>
  <borders count="2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bottom style="medium">
        <color rgb="FFCCCCCC"/>
      </bottom>
      <diagonal/>
    </border>
    <border>
      <left/>
      <right/>
      <top/>
      <bottom style="medium">
        <color rgb="FFCCCCCC"/>
      </bottom>
      <diagonal/>
    </border>
    <border>
      <left style="thin">
        <color indexed="64"/>
      </left>
      <right style="thin">
        <color indexed="64"/>
      </right>
      <top style="thin">
        <color indexed="64"/>
      </top>
      <bottom/>
      <diagonal/>
    </border>
    <border>
      <left style="medium">
        <color indexed="64"/>
      </left>
      <right style="medium">
        <color rgb="FFCCCCCC"/>
      </right>
      <top style="medium">
        <color indexed="64"/>
      </top>
      <bottom style="medium">
        <color rgb="FFCCCCCC"/>
      </bottom>
      <diagonal/>
    </border>
    <border>
      <left style="medium">
        <color rgb="FFCCCCCC"/>
      </left>
      <right style="medium">
        <color rgb="FFCCCCCC"/>
      </right>
      <top style="medium">
        <color indexed="64"/>
      </top>
      <bottom style="medium">
        <color rgb="FFCCCCCC"/>
      </bottom>
      <diagonal/>
    </border>
    <border>
      <left style="medium">
        <color rgb="FFCCCCCC"/>
      </left>
      <right style="medium">
        <color indexed="64"/>
      </right>
      <top style="medium">
        <color indexed="64"/>
      </top>
      <bottom style="medium">
        <color rgb="FFCCCCCC"/>
      </bottom>
      <diagonal/>
    </border>
    <border>
      <left style="medium">
        <color indexed="64"/>
      </left>
      <right style="medium">
        <color rgb="FFCCCCCC"/>
      </right>
      <top/>
      <bottom style="medium">
        <color rgb="FFCCCCCC"/>
      </bottom>
      <diagonal/>
    </border>
    <border>
      <left style="medium">
        <color rgb="FFCCCCCC"/>
      </left>
      <right style="medium">
        <color indexed="64"/>
      </right>
      <top style="medium">
        <color rgb="FFCCCCCC"/>
      </top>
      <bottom style="medium">
        <color rgb="FFCCCCCC"/>
      </bottom>
      <diagonal/>
    </border>
    <border>
      <left style="medium">
        <color indexed="64"/>
      </left>
      <right style="medium">
        <color rgb="FFCCCCCC"/>
      </right>
      <top/>
      <bottom style="medium">
        <color indexed="64"/>
      </bottom>
      <diagonal/>
    </border>
    <border>
      <left style="medium">
        <color rgb="FFCCCCCC"/>
      </left>
      <right style="medium">
        <color rgb="FFCCCCCC"/>
      </right>
      <top/>
      <bottom style="medium">
        <color indexed="64"/>
      </bottom>
      <diagonal/>
    </border>
    <border>
      <left style="medium">
        <color rgb="FFCCCCCC"/>
      </left>
      <right style="medium">
        <color rgb="FFCCCCCC"/>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style="medium">
        <color indexed="64"/>
      </left>
      <right style="medium">
        <color rgb="FFCCCCCC"/>
      </right>
      <top/>
      <bottom/>
      <diagonal/>
    </border>
    <border>
      <left style="medium">
        <color rgb="FFCCCCCC"/>
      </left>
      <right style="medium">
        <color rgb="FFCCCCCC"/>
      </right>
      <top/>
      <bottom/>
      <diagonal/>
    </border>
    <border>
      <left style="medium">
        <color rgb="FFCCCCCC"/>
      </left>
      <right style="medium">
        <color rgb="FFCCCCCC"/>
      </right>
      <top style="medium">
        <color rgb="FFCCCCCC"/>
      </top>
      <bottom/>
      <diagonal/>
    </border>
    <border>
      <left style="medium">
        <color rgb="FFCCCCCC"/>
      </left>
      <right style="medium">
        <color indexed="64"/>
      </right>
      <top style="medium">
        <color rgb="FFCCCCCC"/>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150">
    <xf numFmtId="0" fontId="0" fillId="0" borderId="0" xfId="0"/>
    <xf numFmtId="0" fontId="4" fillId="0" borderId="0" xfId="0" applyFont="1" applyAlignment="1">
      <alignment vertical="center"/>
    </xf>
    <xf numFmtId="0" fontId="5" fillId="3" borderId="1" xfId="0" applyFont="1" applyFill="1" applyBorder="1" applyAlignment="1">
      <alignment wrapText="1"/>
    </xf>
    <xf numFmtId="0" fontId="6" fillId="3" borderId="2" xfId="0" applyFont="1" applyFill="1" applyBorder="1" applyAlignment="1">
      <alignment wrapText="1"/>
    </xf>
    <xf numFmtId="0" fontId="2" fillId="0" borderId="3" xfId="0" applyFont="1" applyBorder="1" applyAlignment="1">
      <alignment wrapText="1"/>
    </xf>
    <xf numFmtId="0" fontId="7" fillId="0" borderId="1" xfId="0" applyFont="1" applyBorder="1" applyAlignment="1">
      <alignment wrapText="1"/>
    </xf>
    <xf numFmtId="0" fontId="8" fillId="3" borderId="4" xfId="0" applyFont="1" applyFill="1" applyBorder="1" applyAlignment="1">
      <alignment wrapText="1"/>
    </xf>
    <xf numFmtId="0" fontId="7" fillId="0" borderId="4" xfId="0" applyFont="1" applyBorder="1" applyAlignment="1">
      <alignment wrapText="1"/>
    </xf>
    <xf numFmtId="0" fontId="7" fillId="0" borderId="4" xfId="0" applyFont="1" applyBorder="1" applyAlignment="1">
      <alignment horizontal="center" wrapText="1"/>
    </xf>
    <xf numFmtId="0" fontId="9" fillId="0" borderId="2" xfId="0" applyFont="1" applyBorder="1" applyAlignment="1">
      <alignment horizontal="right" wrapText="1"/>
    </xf>
    <xf numFmtId="0" fontId="9" fillId="0" borderId="5" xfId="0" applyFont="1" applyBorder="1" applyAlignment="1">
      <alignment horizontal="right" wrapText="1"/>
    </xf>
    <xf numFmtId="0" fontId="9" fillId="3" borderId="5" xfId="0" applyFont="1" applyFill="1" applyBorder="1" applyAlignment="1">
      <alignment horizontal="right" wrapText="1"/>
    </xf>
    <xf numFmtId="17" fontId="9" fillId="0" borderId="5" xfId="0" applyNumberFormat="1" applyFont="1" applyBorder="1" applyAlignment="1">
      <alignment horizontal="right" wrapText="1"/>
    </xf>
    <xf numFmtId="0" fontId="9" fillId="0" borderId="5" xfId="0" applyFont="1" applyBorder="1" applyAlignment="1">
      <alignment wrapText="1"/>
    </xf>
    <xf numFmtId="0" fontId="9" fillId="0" borderId="5" xfId="0" applyFont="1" applyBorder="1" applyAlignment="1">
      <alignment horizontal="center" wrapText="1"/>
    </xf>
    <xf numFmtId="49" fontId="9" fillId="0" borderId="5" xfId="0" applyNumberFormat="1" applyFont="1" applyBorder="1" applyAlignment="1">
      <alignment horizontal="right" wrapText="1"/>
    </xf>
    <xf numFmtId="0" fontId="2" fillId="0" borderId="3" xfId="0" applyFont="1" applyBorder="1" applyAlignment="1">
      <alignment horizontal="right" wrapText="1"/>
    </xf>
    <xf numFmtId="0" fontId="9" fillId="0" borderId="2" xfId="0" applyFont="1" applyBorder="1" applyAlignment="1">
      <alignment horizontal="center" wrapText="1"/>
    </xf>
    <xf numFmtId="0" fontId="5" fillId="3" borderId="5" xfId="0" applyFont="1" applyFill="1" applyBorder="1" applyAlignment="1">
      <alignment wrapText="1"/>
    </xf>
    <xf numFmtId="0" fontId="6" fillId="3" borderId="5" xfId="0" applyFont="1" applyFill="1" applyBorder="1" applyAlignment="1">
      <alignment wrapText="1"/>
    </xf>
    <xf numFmtId="2" fontId="9" fillId="0" borderId="5" xfId="0" applyNumberFormat="1" applyFont="1" applyBorder="1" applyAlignment="1">
      <alignment horizontal="center" wrapText="1"/>
    </xf>
    <xf numFmtId="0" fontId="9" fillId="4" borderId="5" xfId="0" applyFont="1" applyFill="1" applyBorder="1" applyAlignment="1">
      <alignment horizontal="center" wrapText="1"/>
    </xf>
    <xf numFmtId="0" fontId="9" fillId="4" borderId="5" xfId="0" applyFont="1" applyFill="1" applyBorder="1" applyAlignment="1">
      <alignment wrapText="1"/>
    </xf>
    <xf numFmtId="0" fontId="2" fillId="0" borderId="6" xfId="0" applyFont="1" applyBorder="1" applyAlignment="1">
      <alignment horizontal="right" vertical="center" wrapText="1"/>
    </xf>
    <xf numFmtId="49" fontId="1" fillId="0" borderId="6" xfId="0" applyNumberFormat="1" applyFont="1" applyBorder="1" applyAlignment="1">
      <alignment horizontal="right" vertical="center" wrapText="1"/>
    </xf>
    <xf numFmtId="0" fontId="2" fillId="0" borderId="6" xfId="0" applyFont="1" applyBorder="1" applyAlignment="1">
      <alignment horizontal="center" vertical="center" wrapText="1"/>
    </xf>
    <xf numFmtId="49" fontId="1" fillId="0" borderId="6"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0" fontId="1" fillId="0" borderId="3" xfId="0" applyFont="1" applyBorder="1" applyAlignment="1">
      <alignment wrapText="1"/>
    </xf>
    <xf numFmtId="0" fontId="2" fillId="0" borderId="6" xfId="0" applyFont="1" applyBorder="1" applyAlignment="1">
      <alignment horizontal="left" vertical="center" wrapText="1"/>
    </xf>
    <xf numFmtId="0" fontId="1" fillId="0" borderId="3" xfId="0" applyFont="1" applyBorder="1" applyAlignment="1">
      <alignment vertical="center"/>
    </xf>
    <xf numFmtId="0" fontId="2" fillId="0" borderId="3" xfId="0" applyFont="1" applyBorder="1" applyAlignment="1">
      <alignment vertical="center" wrapText="1"/>
    </xf>
    <xf numFmtId="14" fontId="2" fillId="0" borderId="3" xfId="0" applyNumberFormat="1" applyFont="1" applyBorder="1" applyAlignment="1">
      <alignment horizontal="center" wrapText="1"/>
    </xf>
    <xf numFmtId="0" fontId="2" fillId="0" borderId="8" xfId="0" applyFont="1" applyBorder="1" applyAlignment="1">
      <alignment wrapText="1"/>
    </xf>
    <xf numFmtId="0" fontId="2" fillId="0" borderId="8" xfId="0" applyFont="1" applyBorder="1" applyAlignment="1">
      <alignment horizontal="center" wrapText="1"/>
    </xf>
    <xf numFmtId="0" fontId="2" fillId="3" borderId="8" xfId="0" applyFont="1" applyFill="1" applyBorder="1" applyAlignment="1">
      <alignment horizont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49" fontId="1" fillId="0" borderId="10" xfId="0" applyNumberFormat="1" applyFont="1" applyBorder="1" applyAlignment="1">
      <alignment horizontal="right" vertical="center" wrapText="1"/>
    </xf>
    <xf numFmtId="0" fontId="2" fillId="0" borderId="10" xfId="0" applyFont="1" applyBorder="1" applyAlignment="1">
      <alignment horizontal="left" vertical="center" wrapText="1"/>
    </xf>
    <xf numFmtId="14" fontId="2" fillId="0" borderId="10" xfId="0" applyNumberFormat="1" applyFont="1" applyBorder="1" applyAlignment="1">
      <alignment horizontal="center"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13" xfId="0" applyFont="1" applyBorder="1" applyAlignment="1">
      <alignment wrapText="1"/>
    </xf>
    <xf numFmtId="0" fontId="2" fillId="0" borderId="14" xfId="0" applyFont="1" applyBorder="1" applyAlignment="1">
      <alignment horizontal="right" vertical="center" wrapText="1"/>
    </xf>
    <xf numFmtId="0" fontId="2" fillId="0" borderId="15" xfId="0" applyFont="1" applyBorder="1" applyAlignment="1">
      <alignment horizontal="right" vertical="center" wrapText="1"/>
    </xf>
    <xf numFmtId="49" fontId="1" fillId="0" borderId="15" xfId="0" applyNumberFormat="1" applyFont="1" applyBorder="1" applyAlignment="1">
      <alignment horizontal="right" vertical="center" wrapText="1"/>
    </xf>
    <xf numFmtId="0" fontId="2" fillId="0" borderId="16" xfId="0" applyFont="1" applyBorder="1" applyAlignment="1">
      <alignment wrapText="1"/>
    </xf>
    <xf numFmtId="0" fontId="2" fillId="0" borderId="16" xfId="0" applyFont="1" applyBorder="1" applyAlignment="1">
      <alignment vertical="center" wrapText="1"/>
    </xf>
    <xf numFmtId="0" fontId="2" fillId="0" borderId="16" xfId="0" applyFont="1" applyBorder="1" applyAlignment="1">
      <alignment horizontal="right" wrapText="1"/>
    </xf>
    <xf numFmtId="14" fontId="2" fillId="0" borderId="16" xfId="0" applyNumberFormat="1" applyFont="1" applyBorder="1" applyAlignment="1">
      <alignment horizontal="center" wrapText="1"/>
    </xf>
    <xf numFmtId="14" fontId="2" fillId="0" borderId="15" xfId="0" applyNumberFormat="1" applyFont="1" applyBorder="1" applyAlignment="1">
      <alignment horizontal="center" vertical="center" wrapText="1"/>
    </xf>
    <xf numFmtId="0" fontId="2" fillId="0" borderId="17" xfId="0" applyFont="1" applyBorder="1" applyAlignment="1">
      <alignment wrapText="1"/>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49" fontId="1" fillId="0" borderId="19" xfId="0" applyNumberFormat="1" applyFont="1" applyBorder="1" applyAlignment="1">
      <alignment horizontal="right" vertical="center" wrapText="1"/>
    </xf>
    <xf numFmtId="14" fontId="2" fillId="0" borderId="19" xfId="0" applyNumberFormat="1" applyFont="1" applyBorder="1" applyAlignment="1">
      <alignment horizontal="center" vertical="center" wrapText="1"/>
    </xf>
    <xf numFmtId="0" fontId="2" fillId="0" borderId="20" xfId="0" applyFont="1" applyBorder="1" applyAlignment="1">
      <alignment wrapText="1"/>
    </xf>
    <xf numFmtId="0" fontId="2" fillId="0" borderId="20" xfId="0" applyFont="1" applyBorder="1" applyAlignment="1">
      <alignment vertical="center" wrapText="1"/>
    </xf>
    <xf numFmtId="0" fontId="2" fillId="0" borderId="20" xfId="0" applyFont="1" applyBorder="1" applyAlignment="1">
      <alignment horizontal="right" wrapText="1"/>
    </xf>
    <xf numFmtId="14" fontId="2" fillId="0" borderId="20" xfId="0" applyNumberFormat="1" applyFont="1" applyBorder="1" applyAlignment="1">
      <alignment horizontal="center" wrapText="1"/>
    </xf>
    <xf numFmtId="0" fontId="2" fillId="0" borderId="21" xfId="0" applyFont="1" applyBorder="1" applyAlignment="1">
      <alignment wrapText="1"/>
    </xf>
    <xf numFmtId="0" fontId="2" fillId="0" borderId="0" xfId="0" applyFont="1" applyAlignment="1">
      <alignment horizontal="right" vertical="center" wrapText="1"/>
    </xf>
    <xf numFmtId="49" fontId="1" fillId="0" borderId="0" xfId="0" applyNumberFormat="1" applyFont="1" applyAlignment="1">
      <alignment horizontal="right" vertical="center" wrapText="1"/>
    </xf>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right" wrapText="1"/>
    </xf>
    <xf numFmtId="0" fontId="2" fillId="0" borderId="0" xfId="0" applyFont="1" applyAlignment="1">
      <alignment wrapText="1"/>
    </xf>
    <xf numFmtId="0" fontId="2" fillId="0" borderId="22" xfId="0" applyFont="1" applyBorder="1" applyAlignment="1">
      <alignment horizontal="right" vertical="center" wrapText="1"/>
    </xf>
    <xf numFmtId="0" fontId="2" fillId="0" borderId="23" xfId="0" applyFont="1" applyBorder="1" applyAlignment="1">
      <alignment horizontal="right" vertical="center" wrapText="1"/>
    </xf>
    <xf numFmtId="0" fontId="2" fillId="0" borderId="23" xfId="0" applyFont="1" applyBorder="1" applyAlignment="1">
      <alignment wrapText="1"/>
    </xf>
    <xf numFmtId="0" fontId="2" fillId="0" borderId="24" xfId="0" applyFont="1" applyBorder="1" applyAlignment="1">
      <alignment horizontal="right" vertical="center" wrapText="1"/>
    </xf>
    <xf numFmtId="0" fontId="2" fillId="0" borderId="25" xfId="0" applyFont="1" applyBorder="1" applyAlignment="1">
      <alignment horizontal="right" vertical="center" wrapText="1"/>
    </xf>
    <xf numFmtId="49" fontId="1" fillId="0" borderId="25" xfId="0" applyNumberFormat="1" applyFont="1" applyBorder="1" applyAlignment="1">
      <alignment horizontal="right" vertical="center" wrapText="1"/>
    </xf>
    <xf numFmtId="0" fontId="2" fillId="0" borderId="25" xfId="0" applyFont="1" applyBorder="1" applyAlignment="1">
      <alignment wrapText="1"/>
    </xf>
    <xf numFmtId="0" fontId="2" fillId="0" borderId="25" xfId="0" applyFont="1" applyBorder="1" applyAlignment="1">
      <alignment vertical="center" wrapText="1"/>
    </xf>
    <xf numFmtId="0" fontId="2" fillId="0" borderId="25" xfId="0" applyFont="1" applyBorder="1" applyAlignment="1">
      <alignment horizontal="right" wrapText="1"/>
    </xf>
    <xf numFmtId="14" fontId="2" fillId="0" borderId="25" xfId="0" applyNumberFormat="1" applyFont="1" applyBorder="1" applyAlignment="1">
      <alignment horizontal="center" vertical="center" wrapText="1"/>
    </xf>
    <xf numFmtId="0" fontId="2" fillId="0" borderId="26" xfId="0" applyFont="1" applyBorder="1" applyAlignment="1">
      <alignment wrapText="1"/>
    </xf>
    <xf numFmtId="14" fontId="2" fillId="0" borderId="20"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49" fontId="1" fillId="0" borderId="10"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49" fontId="1" fillId="0" borderId="19"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49" fontId="1" fillId="0" borderId="0" xfId="0" applyNumberFormat="1" applyFont="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49" fontId="1" fillId="0" borderId="25"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11" fillId="0" borderId="0" xfId="0" applyFont="1"/>
    <xf numFmtId="0" fontId="12" fillId="0" borderId="0" xfId="0" applyFont="1"/>
    <xf numFmtId="0" fontId="14" fillId="0" borderId="0" xfId="0" applyFont="1" applyAlignment="1">
      <alignment horizontal="center" vertical="center"/>
    </xf>
    <xf numFmtId="0" fontId="14" fillId="0" borderId="0" xfId="0" applyFont="1" applyAlignment="1">
      <alignment vertical="center"/>
    </xf>
    <xf numFmtId="0" fontId="12" fillId="2" borderId="0" xfId="0" applyFont="1" applyFill="1" applyAlignment="1">
      <alignment horizontal="center" vertical="center"/>
    </xf>
    <xf numFmtId="0" fontId="12" fillId="2" borderId="0" xfId="0" applyFont="1" applyFill="1" applyAlignment="1">
      <alignment vertical="center"/>
    </xf>
    <xf numFmtId="0" fontId="11" fillId="2" borderId="0" xfId="0" applyFont="1" applyFill="1"/>
    <xf numFmtId="49" fontId="11" fillId="2" borderId="0" xfId="0" applyNumberFormat="1" applyFont="1" applyFill="1" applyAlignment="1">
      <alignment horizontal="center"/>
    </xf>
    <xf numFmtId="0" fontId="11" fillId="2" borderId="0" xfId="0" applyFont="1" applyFill="1" applyAlignment="1">
      <alignment horizontal="center"/>
    </xf>
    <xf numFmtId="2" fontId="11" fillId="2" borderId="0" xfId="0" applyNumberFormat="1" applyFont="1" applyFill="1" applyAlignment="1">
      <alignment horizontal="center"/>
    </xf>
    <xf numFmtId="0" fontId="11" fillId="0" borderId="0" xfId="0" applyFont="1" applyAlignment="1">
      <alignment vertical="top" wrapText="1"/>
    </xf>
    <xf numFmtId="0" fontId="12" fillId="0" borderId="0" xfId="0" applyFont="1" applyAlignment="1">
      <alignment vertical="center"/>
    </xf>
    <xf numFmtId="0" fontId="12" fillId="2" borderId="0" xfId="0" applyFont="1" applyFill="1" applyAlignment="1">
      <alignment horizontal="center"/>
    </xf>
    <xf numFmtId="0" fontId="12" fillId="2" borderId="0" xfId="0" applyFont="1" applyFill="1" applyAlignment="1">
      <alignment horizontal="left"/>
    </xf>
    <xf numFmtId="0" fontId="11" fillId="2" borderId="0" xfId="0" applyFont="1" applyFill="1" applyAlignment="1">
      <alignment horizontal="center" vertical="center"/>
    </xf>
    <xf numFmtId="0" fontId="11" fillId="2" borderId="0" xfId="0" applyFont="1" applyFill="1" applyAlignment="1">
      <alignment vertical="top" wrapText="1"/>
    </xf>
    <xf numFmtId="0" fontId="12" fillId="2" borderId="0" xfId="0" applyFont="1" applyFill="1"/>
    <xf numFmtId="0" fontId="11" fillId="0" borderId="0" xfId="0" applyFont="1" applyAlignment="1">
      <alignment horizontal="left" vertical="top" wrapText="1"/>
    </xf>
    <xf numFmtId="0" fontId="11" fillId="0" borderId="0" xfId="0" applyFont="1" applyAlignment="1">
      <alignment horizontal="center"/>
    </xf>
    <xf numFmtId="0" fontId="12" fillId="2" borderId="0" xfId="0" applyFont="1" applyFill="1" applyAlignment="1">
      <alignment vertical="top"/>
    </xf>
    <xf numFmtId="0" fontId="11" fillId="2" borderId="0" xfId="0" applyFont="1" applyFill="1" applyAlignment="1">
      <alignment wrapText="1"/>
    </xf>
    <xf numFmtId="0" fontId="11" fillId="2" borderId="0" xfId="0" applyFont="1" applyFill="1" applyAlignment="1">
      <alignment vertical="top"/>
    </xf>
    <xf numFmtId="0" fontId="13" fillId="2" borderId="0" xfId="0" applyFont="1" applyFill="1" applyAlignment="1">
      <alignment horizontal="left" vertical="top" wrapText="1"/>
    </xf>
    <xf numFmtId="0" fontId="13" fillId="2" borderId="0" xfId="0" applyFont="1" applyFill="1" applyAlignment="1">
      <alignment vertical="top" wrapText="1"/>
    </xf>
    <xf numFmtId="0" fontId="11" fillId="0" borderId="0" xfId="0" applyFont="1" applyAlignment="1">
      <alignment vertical="center"/>
    </xf>
    <xf numFmtId="49" fontId="11" fillId="2" borderId="0" xfId="0" applyNumberFormat="1" applyFont="1" applyFill="1" applyAlignment="1" applyProtection="1">
      <alignment horizontal="center"/>
      <protection locked="0"/>
    </xf>
    <xf numFmtId="0" fontId="11" fillId="0" borderId="0" xfId="0" applyFont="1" applyAlignment="1">
      <alignment horizontal="left" vertical="top" wrapText="1"/>
    </xf>
    <xf numFmtId="49" fontId="15" fillId="2" borderId="0" xfId="1" applyNumberFormat="1" applyFont="1" applyFill="1" applyAlignment="1" applyProtection="1">
      <alignment horizontal="center"/>
      <protection locked="0"/>
    </xf>
    <xf numFmtId="0" fontId="12" fillId="2" borderId="0" xfId="0" applyFont="1" applyFill="1" applyAlignment="1">
      <alignment horizontal="left"/>
    </xf>
    <xf numFmtId="0" fontId="13" fillId="2" borderId="0" xfId="0" applyFont="1" applyFill="1" applyAlignment="1">
      <alignment horizontal="left" vertical="center" wrapText="1"/>
    </xf>
    <xf numFmtId="49" fontId="11" fillId="2" borderId="0" xfId="0" applyNumberFormat="1" applyFont="1" applyFill="1" applyAlignment="1" applyProtection="1">
      <alignment horizontal="center" vertical="center"/>
      <protection locked="0"/>
    </xf>
    <xf numFmtId="2" fontId="11" fillId="2" borderId="0" xfId="0" applyNumberFormat="1" applyFont="1" applyFill="1" applyAlignment="1" applyProtection="1">
      <alignment horizontal="center"/>
      <protection locked="0"/>
    </xf>
    <xf numFmtId="49" fontId="11" fillId="2" borderId="0" xfId="0" applyNumberFormat="1" applyFont="1" applyFill="1" applyAlignment="1" applyProtection="1">
      <alignment horizontal="center" vertical="center" wrapText="1"/>
      <protection locked="0"/>
    </xf>
    <xf numFmtId="0" fontId="12" fillId="2" borderId="0" xfId="0" applyFont="1" applyFill="1" applyAlignment="1">
      <alignment horizontal="left" vertical="center"/>
    </xf>
    <xf numFmtId="164" fontId="11" fillId="2" borderId="0" xfId="0" applyNumberFormat="1" applyFont="1" applyFill="1" applyAlignment="1" applyProtection="1">
      <alignment horizontal="center"/>
      <protection locked="0"/>
    </xf>
    <xf numFmtId="49" fontId="11" fillId="2" borderId="0" xfId="0" applyNumberFormat="1" applyFont="1" applyFill="1" applyAlignment="1" applyProtection="1">
      <alignment horizontal="left" vertical="top" wrapText="1"/>
      <protection locked="0"/>
    </xf>
    <xf numFmtId="164" fontId="11" fillId="2" borderId="0" xfId="0" applyNumberFormat="1" applyFont="1" applyFill="1" applyAlignment="1" applyProtection="1">
      <alignment horizontal="center" vertical="center"/>
      <protection locked="0"/>
    </xf>
    <xf numFmtId="0" fontId="12" fillId="2" borderId="0" xfId="0" applyFont="1" applyFill="1" applyAlignment="1">
      <alignment horizontal="center" vertical="center"/>
    </xf>
    <xf numFmtId="0" fontId="13" fillId="2" borderId="0" xfId="0" applyFont="1" applyFill="1" applyAlignment="1">
      <alignment horizontal="left" vertical="center"/>
    </xf>
    <xf numFmtId="0" fontId="16" fillId="0" borderId="0" xfId="0" applyFont="1" applyAlignment="1">
      <alignment horizontal="center" vertical="center"/>
    </xf>
    <xf numFmtId="0" fontId="11" fillId="0" borderId="0" xfId="0" applyFont="1" applyAlignment="1">
      <alignment horizontal="left" vertical="top"/>
    </xf>
    <xf numFmtId="0" fontId="13" fillId="0" borderId="0" xfId="0" applyFont="1" applyAlignment="1">
      <alignment horizontal="left" vertical="center" wrapText="1"/>
    </xf>
    <xf numFmtId="0" fontId="13" fillId="0" borderId="0" xfId="0" applyFont="1" applyAlignment="1">
      <alignment horizontal="left" vertical="center"/>
    </xf>
    <xf numFmtId="49" fontId="11" fillId="2" borderId="0" xfId="0" applyNumberFormat="1" applyFont="1" applyFill="1" applyAlignment="1" applyProtection="1">
      <alignment horizontal="center" vertical="top" wrapText="1"/>
      <protection locked="0"/>
    </xf>
    <xf numFmtId="49" fontId="11" fillId="2" borderId="0" xfId="0" applyNumberFormat="1" applyFont="1" applyFill="1" applyAlignment="1" applyProtection="1">
      <alignment horizontal="center" wrapText="1"/>
      <protection locked="0"/>
    </xf>
    <xf numFmtId="0" fontId="4" fillId="0" borderId="7" xfId="0" applyFont="1" applyBorder="1" applyAlignment="1">
      <alignment horizontal="center"/>
    </xf>
  </cellXfs>
  <cellStyles count="2">
    <cellStyle name="Lien hypertexte" xfId="1" builtinId="8"/>
    <cellStyle name="Normal" xfId="0" builtinId="0"/>
  </cellStyles>
  <dxfs count="86">
    <dxf>
      <font>
        <color rgb="FF9C0006"/>
      </font>
      <fill>
        <patternFill>
          <bgColor rgb="FFFFC7CE"/>
        </patternFill>
      </fill>
    </dxf>
    <dxf>
      <font>
        <color rgb="FF880000"/>
      </font>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color rgb="FF880000"/>
      </font>
    </dxf>
    <dxf>
      <font>
        <color rgb="FF880000"/>
      </font>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color rgb="FF880000"/>
      </font>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color rgb="FF880000"/>
      </font>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color rgb="FF880000"/>
      </font>
    </dxf>
    <dxf>
      <font>
        <color rgb="FF880000"/>
      </font>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color rgb="FF880000"/>
      </font>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color rgb="FF880000"/>
      </font>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color rgb="FF880000"/>
      </font>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color rgb="FF880000"/>
      </font>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color rgb="FF880000"/>
      </font>
    </dxf>
    <dxf>
      <font>
        <color rgb="FF880000"/>
      </font>
    </dxf>
    <dxf>
      <font>
        <color rgb="FF880000"/>
      </font>
    </dxf>
    <dxf>
      <font>
        <color rgb="FF880000"/>
      </font>
    </dxf>
    <dxf>
      <font>
        <color rgb="FF880000"/>
      </font>
    </dxf>
    <dxf>
      <font>
        <color rgb="FF880000"/>
      </font>
    </dxf>
    <dxf>
      <font>
        <color rgb="FF880000"/>
      </font>
    </dxf>
    <dxf>
      <font>
        <color rgb="FF880000"/>
      </font>
    </dxf>
    <dxf>
      <font>
        <color rgb="FF880000"/>
      </font>
    </dxf>
    <dxf>
      <font>
        <color rgb="FF880000"/>
      </font>
    </dxf>
    <dxf>
      <font>
        <color rgb="FF880000"/>
      </font>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color rgb="FF880000"/>
      </font>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
      <font>
        <b/>
        <i val="0"/>
        <color theme="1" tint="0.24994659260841701"/>
      </font>
      <fill>
        <patternFill>
          <bgColor rgb="FFFFFAF0"/>
        </patternFill>
      </fill>
      <border>
        <vertical/>
        <horizontal/>
      </border>
    </dxf>
    <dxf>
      <fill>
        <patternFill patternType="solid">
          <bgColor theme="0"/>
        </patternFill>
      </fill>
      <border>
        <left style="thin">
          <color rgb="FF880000"/>
        </left>
        <right style="thin">
          <color rgb="FF880000"/>
        </right>
        <top style="thin">
          <color rgb="FF880000"/>
        </top>
        <bottom style="thin">
          <color rgb="FF880000"/>
        </bottom>
      </border>
    </dxf>
  </dxfs>
  <tableStyles count="0" defaultTableStyle="TableStyleMedium2" defaultPivotStyle="PivotStyleLight16"/>
  <colors>
    <mruColors>
      <color rgb="FFFFFAF0"/>
      <color rgb="FFD2D3D4"/>
      <color rgb="FFDDDBE0"/>
      <color rgb="FF3B3B3B"/>
      <color rgb="FF880000"/>
      <color rgb="FFC84243"/>
      <color rgb="FFD809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A52D-2364-F842-9A25-1D879C1A2054}">
  <sheetPr>
    <tabColor rgb="FFFF0000"/>
  </sheetPr>
  <dimension ref="B2:N156"/>
  <sheetViews>
    <sheetView showGridLines="0" showRowColHeaders="0" tabSelected="1" zoomScale="120" zoomScaleNormal="120" workbookViewId="0">
      <selection activeCell="D10" sqref="D10:G10"/>
    </sheetView>
  </sheetViews>
  <sheetFormatPr baseColWidth="10" defaultColWidth="10.83203125" defaultRowHeight="16"/>
  <cols>
    <col min="1" max="1" width="3.33203125" style="104" customWidth="1"/>
    <col min="2" max="2" width="7" style="104" customWidth="1"/>
    <col min="3" max="3" width="53.33203125" style="104" customWidth="1"/>
    <col min="4" max="4" width="14.33203125" style="104" customWidth="1"/>
    <col min="5" max="5" width="11" style="104" customWidth="1"/>
    <col min="6" max="6" width="10.5" style="104" customWidth="1"/>
    <col min="7" max="7" width="19" style="104" customWidth="1"/>
    <col min="8" max="9" width="3.83203125" style="104" customWidth="1"/>
    <col min="10" max="10" width="3.5" style="104" customWidth="1"/>
    <col min="11" max="11" width="10" style="104" customWidth="1"/>
    <col min="12" max="16384" width="10.83203125" style="104"/>
  </cols>
  <sheetData>
    <row r="2" spans="2:14" ht="6" customHeight="1">
      <c r="B2" s="143" t="s">
        <v>16</v>
      </c>
      <c r="C2" s="143"/>
      <c r="D2" s="143"/>
      <c r="E2" s="143"/>
      <c r="F2" s="143"/>
      <c r="G2" s="143"/>
      <c r="H2" s="143"/>
      <c r="I2" s="143"/>
    </row>
    <row r="3" spans="2:14" ht="45" customHeight="1">
      <c r="B3" s="143"/>
      <c r="C3" s="143"/>
      <c r="D3" s="143"/>
      <c r="E3" s="143"/>
      <c r="F3" s="143"/>
      <c r="G3" s="143"/>
      <c r="H3" s="143"/>
      <c r="I3" s="143"/>
      <c r="K3" s="105"/>
    </row>
    <row r="4" spans="2:14" ht="12" customHeight="1">
      <c r="B4" s="143"/>
      <c r="C4" s="143"/>
      <c r="D4" s="143"/>
      <c r="E4" s="143"/>
      <c r="F4" s="143"/>
      <c r="G4" s="143"/>
      <c r="H4" s="143"/>
      <c r="I4" s="143"/>
    </row>
    <row r="5" spans="2:14" ht="58" customHeight="1">
      <c r="B5" s="106"/>
      <c r="C5" s="145" t="s">
        <v>53</v>
      </c>
      <c r="D5" s="146"/>
      <c r="E5" s="146"/>
      <c r="F5" s="146"/>
      <c r="G5" s="146"/>
      <c r="H5" s="107"/>
      <c r="I5" s="106"/>
    </row>
    <row r="6" spans="2:14" ht="12" customHeight="1">
      <c r="B6" s="106"/>
      <c r="C6" s="106"/>
      <c r="D6" s="106"/>
      <c r="E6" s="106"/>
      <c r="F6" s="106"/>
      <c r="G6" s="106"/>
      <c r="H6" s="106"/>
      <c r="I6" s="106"/>
    </row>
    <row r="7" spans="2:14" ht="6" customHeight="1">
      <c r="B7" s="141">
        <v>1</v>
      </c>
      <c r="C7" s="137" t="s">
        <v>0</v>
      </c>
      <c r="D7" s="137"/>
      <c r="E7" s="137"/>
      <c r="F7" s="137"/>
      <c r="G7" s="137"/>
      <c r="H7" s="108"/>
      <c r="I7" s="108"/>
      <c r="K7" s="130"/>
      <c r="L7" s="144"/>
      <c r="M7" s="144"/>
      <c r="N7" s="144"/>
    </row>
    <row r="8" spans="2:14" s="128" customFormat="1" ht="16" customHeight="1">
      <c r="B8" s="141"/>
      <c r="C8" s="137"/>
      <c r="D8" s="137"/>
      <c r="E8" s="137"/>
      <c r="F8" s="137"/>
      <c r="G8" s="137"/>
      <c r="H8" s="109"/>
      <c r="I8" s="109"/>
      <c r="K8" s="144"/>
      <c r="L8" s="144"/>
      <c r="M8" s="144"/>
      <c r="N8" s="144"/>
    </row>
    <row r="9" spans="2:14" ht="6" customHeight="1">
      <c r="B9" s="110"/>
      <c r="C9" s="110"/>
      <c r="D9" s="111"/>
      <c r="E9" s="111"/>
      <c r="F9" s="111"/>
      <c r="G9" s="111"/>
      <c r="H9" s="110"/>
      <c r="I9" s="110"/>
      <c r="K9" s="144"/>
      <c r="L9" s="144"/>
      <c r="M9" s="144"/>
      <c r="N9" s="144"/>
    </row>
    <row r="10" spans="2:14">
      <c r="B10" s="110"/>
      <c r="C10" s="110" t="s">
        <v>22</v>
      </c>
      <c r="D10" s="129"/>
      <c r="E10" s="129"/>
      <c r="F10" s="129"/>
      <c r="G10" s="129"/>
      <c r="H10" s="112" t="str">
        <f>IF(D10&lt;&gt;"","✓","＊")</f>
        <v>＊</v>
      </c>
      <c r="I10" s="110"/>
      <c r="K10" s="144"/>
      <c r="L10" s="144"/>
      <c r="M10" s="144"/>
      <c r="N10" s="144"/>
    </row>
    <row r="11" spans="2:14" ht="6" customHeight="1">
      <c r="B11" s="110"/>
      <c r="C11" s="110"/>
      <c r="D11" s="111"/>
      <c r="E11" s="111"/>
      <c r="F11" s="111"/>
      <c r="G11" s="111"/>
      <c r="H11" s="110"/>
      <c r="I11" s="110"/>
      <c r="K11" s="144"/>
      <c r="L11" s="144"/>
      <c r="M11" s="144"/>
      <c r="N11" s="144"/>
    </row>
    <row r="12" spans="2:14">
      <c r="B12" s="110"/>
      <c r="C12" s="110" t="s">
        <v>202</v>
      </c>
      <c r="D12" s="129"/>
      <c r="E12" s="129"/>
      <c r="F12" s="129"/>
      <c r="G12" s="129"/>
      <c r="H12" s="112" t="str">
        <f>IF(D12&lt;&gt;"","✓","＊")</f>
        <v>＊</v>
      </c>
      <c r="I12" s="110"/>
      <c r="K12" s="144"/>
      <c r="L12" s="144"/>
      <c r="M12" s="144"/>
      <c r="N12" s="144"/>
    </row>
    <row r="13" spans="2:14" ht="6" customHeight="1">
      <c r="B13" s="110"/>
      <c r="C13" s="110"/>
      <c r="D13" s="111"/>
      <c r="E13" s="111"/>
      <c r="F13" s="111"/>
      <c r="G13" s="111"/>
      <c r="H13" s="110"/>
      <c r="I13" s="110"/>
      <c r="K13" s="144"/>
      <c r="L13" s="144"/>
      <c r="M13" s="144"/>
      <c r="N13" s="144"/>
    </row>
    <row r="14" spans="2:14">
      <c r="B14" s="110"/>
      <c r="C14" s="132" t="s">
        <v>1</v>
      </c>
      <c r="D14" s="132"/>
      <c r="E14" s="132"/>
      <c r="F14" s="132"/>
      <c r="G14" s="132"/>
      <c r="H14" s="110"/>
      <c r="I14" s="110"/>
      <c r="K14" s="144"/>
      <c r="L14" s="144"/>
      <c r="M14" s="144"/>
      <c r="N14" s="144"/>
    </row>
    <row r="15" spans="2:14">
      <c r="B15" s="110"/>
      <c r="C15" s="110" t="s">
        <v>200</v>
      </c>
      <c r="D15" s="129"/>
      <c r="E15" s="129"/>
      <c r="F15" s="129"/>
      <c r="G15" s="129"/>
      <c r="H15" s="112" t="str">
        <f>IF(D15&lt;&gt;"","✓","＊")</f>
        <v>＊</v>
      </c>
      <c r="I15" s="110"/>
      <c r="K15" s="144"/>
      <c r="L15" s="144"/>
      <c r="M15" s="144"/>
      <c r="N15" s="144"/>
    </row>
    <row r="16" spans="2:14">
      <c r="B16" s="110"/>
      <c r="C16" s="110" t="s">
        <v>144</v>
      </c>
      <c r="D16" s="129"/>
      <c r="E16" s="129"/>
      <c r="F16" s="129"/>
      <c r="G16" s="129"/>
      <c r="H16" s="112" t="str">
        <f>IF(D16&lt;&gt;"","✓","＊")</f>
        <v>＊</v>
      </c>
      <c r="I16" s="110"/>
      <c r="K16" s="114"/>
    </row>
    <row r="17" spans="2:14" ht="7.5" customHeight="1">
      <c r="B17" s="110"/>
      <c r="C17" s="110"/>
      <c r="D17" s="113"/>
      <c r="E17" s="113"/>
      <c r="F17" s="113"/>
      <c r="G17" s="113"/>
      <c r="H17" s="110"/>
      <c r="I17" s="110"/>
      <c r="K17" s="114"/>
    </row>
    <row r="18" spans="2:14">
      <c r="B18" s="110"/>
      <c r="C18" s="132" t="s">
        <v>11</v>
      </c>
      <c r="D18" s="132"/>
      <c r="E18" s="132"/>
      <c r="F18" s="132"/>
      <c r="G18" s="132"/>
      <c r="H18" s="110"/>
      <c r="I18" s="110"/>
      <c r="K18" s="114"/>
    </row>
    <row r="19" spans="2:14">
      <c r="B19" s="110"/>
      <c r="C19" s="110" t="s">
        <v>17</v>
      </c>
      <c r="D19" s="129"/>
      <c r="E19" s="129"/>
      <c r="F19" s="129"/>
      <c r="G19" s="129"/>
      <c r="H19" s="112" t="str">
        <f>IF(D19&lt;&gt;"","✓","＊")</f>
        <v>＊</v>
      </c>
      <c r="I19" s="110"/>
      <c r="K19" s="114"/>
    </row>
    <row r="20" spans="2:14">
      <c r="B20" s="110"/>
      <c r="C20" s="110" t="s">
        <v>18</v>
      </c>
      <c r="D20" s="129"/>
      <c r="E20" s="129"/>
      <c r="F20" s="129"/>
      <c r="G20" s="129"/>
      <c r="H20" s="112" t="str">
        <f>IF(D20&lt;&gt;"","✓","＊")</f>
        <v>＊</v>
      </c>
      <c r="I20" s="110"/>
      <c r="K20" s="114"/>
    </row>
    <row r="21" spans="2:14" ht="6" customHeight="1">
      <c r="B21" s="110"/>
      <c r="C21" s="110"/>
      <c r="D21" s="110"/>
      <c r="E21" s="110"/>
      <c r="F21" s="110"/>
      <c r="G21" s="110"/>
      <c r="H21" s="110"/>
      <c r="I21" s="110"/>
      <c r="K21" s="114"/>
    </row>
    <row r="22" spans="2:14">
      <c r="B22" s="110"/>
      <c r="C22" s="110" t="s">
        <v>2</v>
      </c>
      <c r="D22" s="129"/>
      <c r="E22" s="129"/>
      <c r="F22" s="129"/>
      <c r="G22" s="129"/>
      <c r="H22" s="112" t="str">
        <f>IF(D22&lt;&gt;"","✓","")</f>
        <v/>
      </c>
      <c r="I22" s="110"/>
      <c r="K22" s="114"/>
    </row>
    <row r="23" spans="2:14">
      <c r="B23" s="110"/>
      <c r="C23" s="110" t="s">
        <v>54</v>
      </c>
      <c r="D23" s="129"/>
      <c r="E23" s="129"/>
      <c r="F23" s="129"/>
      <c r="G23" s="129"/>
      <c r="H23" s="112" t="str">
        <f>IF(D23&lt;&gt;"","✓","")</f>
        <v/>
      </c>
      <c r="I23" s="110"/>
      <c r="K23" s="114"/>
    </row>
    <row r="24" spans="2:14">
      <c r="B24" s="110"/>
      <c r="C24" s="110" t="s">
        <v>43</v>
      </c>
      <c r="D24" s="131"/>
      <c r="E24" s="129"/>
      <c r="F24" s="129"/>
      <c r="G24" s="129"/>
      <c r="H24" s="112" t="str">
        <f>IF(D24&lt;&gt;"","✓","＊")</f>
        <v>＊</v>
      </c>
      <c r="I24" s="110"/>
      <c r="K24" s="114"/>
    </row>
    <row r="25" spans="2:14" ht="6" customHeight="1">
      <c r="B25" s="110"/>
      <c r="C25" s="110"/>
      <c r="D25" s="110"/>
      <c r="E25" s="110"/>
      <c r="F25" s="110"/>
      <c r="G25" s="110"/>
      <c r="H25" s="110"/>
      <c r="I25" s="110"/>
      <c r="K25" s="114"/>
    </row>
    <row r="26" spans="2:14">
      <c r="B26" s="110"/>
      <c r="C26" s="132" t="s">
        <v>3</v>
      </c>
      <c r="D26" s="132"/>
      <c r="E26" s="132"/>
      <c r="F26" s="132"/>
      <c r="G26" s="132"/>
      <c r="H26" s="110"/>
      <c r="I26" s="110"/>
      <c r="K26" s="130"/>
      <c r="L26" s="130"/>
      <c r="M26" s="130"/>
      <c r="N26" s="130"/>
    </row>
    <row r="27" spans="2:14">
      <c r="B27" s="110"/>
      <c r="C27" s="110" t="s">
        <v>4</v>
      </c>
      <c r="D27" s="129"/>
      <c r="E27" s="129"/>
      <c r="F27" s="129"/>
      <c r="G27" s="129"/>
      <c r="H27" s="112" t="str">
        <f>IF(D27&lt;&gt;"","✓","")</f>
        <v/>
      </c>
      <c r="I27" s="110"/>
      <c r="K27" s="130"/>
      <c r="L27" s="130"/>
      <c r="M27" s="130"/>
      <c r="N27" s="130"/>
    </row>
    <row r="28" spans="2:14">
      <c r="B28" s="110"/>
      <c r="C28" s="110" t="s">
        <v>5</v>
      </c>
      <c r="D28" s="129"/>
      <c r="E28" s="129"/>
      <c r="F28" s="129"/>
      <c r="G28" s="129"/>
      <c r="H28" s="112" t="str">
        <f>IF(D28&lt;&gt;"","✓","")</f>
        <v/>
      </c>
      <c r="I28" s="110"/>
      <c r="K28" s="130"/>
      <c r="L28" s="130"/>
      <c r="M28" s="130"/>
      <c r="N28" s="130"/>
    </row>
    <row r="29" spans="2:14" ht="6" customHeight="1">
      <c r="B29" s="110"/>
      <c r="C29" s="110"/>
      <c r="D29" s="110"/>
      <c r="E29" s="110"/>
      <c r="F29" s="110"/>
      <c r="G29" s="110"/>
      <c r="H29" s="110"/>
      <c r="I29" s="110"/>
      <c r="K29" s="130"/>
      <c r="L29" s="130"/>
      <c r="M29" s="130"/>
      <c r="N29" s="130"/>
    </row>
    <row r="30" spans="2:14">
      <c r="B30" s="110"/>
      <c r="C30" s="110" t="s">
        <v>6</v>
      </c>
      <c r="D30" s="129"/>
      <c r="E30" s="129"/>
      <c r="F30" s="129"/>
      <c r="G30" s="129"/>
      <c r="H30" s="112" t="str">
        <f>IF(D30&lt;&gt;"","✓","")</f>
        <v/>
      </c>
      <c r="I30" s="110"/>
      <c r="K30" s="130"/>
      <c r="L30" s="130"/>
      <c r="M30" s="130"/>
      <c r="N30" s="130"/>
    </row>
    <row r="31" spans="2:14" ht="6" customHeight="1">
      <c r="B31" s="110"/>
      <c r="C31" s="110"/>
      <c r="D31" s="110"/>
      <c r="E31" s="110"/>
      <c r="F31" s="110"/>
      <c r="G31" s="110"/>
      <c r="H31" s="110"/>
      <c r="I31" s="110"/>
      <c r="K31" s="114"/>
    </row>
    <row r="32" spans="2:14">
      <c r="B32" s="110"/>
      <c r="C32" s="110" t="s">
        <v>7</v>
      </c>
      <c r="D32" s="129"/>
      <c r="E32" s="129"/>
      <c r="F32" s="129"/>
      <c r="G32" s="129"/>
      <c r="H32" s="112" t="str">
        <f>IF(D32&lt;&gt;"","✓","")</f>
        <v/>
      </c>
      <c r="I32" s="110"/>
      <c r="K32" s="114"/>
    </row>
    <row r="33" spans="2:11">
      <c r="B33" s="110"/>
      <c r="C33" s="110" t="s">
        <v>13</v>
      </c>
      <c r="D33" s="129"/>
      <c r="E33" s="129"/>
      <c r="F33" s="129"/>
      <c r="G33" s="129"/>
      <c r="H33" s="112" t="str">
        <f>IF(D33&lt;&gt;"","✓","")</f>
        <v/>
      </c>
      <c r="I33" s="110"/>
      <c r="K33" s="114"/>
    </row>
    <row r="34" spans="2:11" ht="6" customHeight="1">
      <c r="B34" s="110"/>
      <c r="C34" s="110"/>
      <c r="D34" s="110"/>
      <c r="E34" s="110"/>
      <c r="F34" s="110"/>
      <c r="G34" s="110"/>
      <c r="H34" s="110"/>
      <c r="I34" s="110"/>
      <c r="K34" s="114"/>
    </row>
    <row r="35" spans="2:11" ht="12" customHeight="1">
      <c r="B35" s="115"/>
      <c r="C35" s="115"/>
      <c r="D35" s="115"/>
      <c r="E35" s="115"/>
      <c r="F35" s="115"/>
      <c r="G35" s="115"/>
      <c r="H35" s="115"/>
      <c r="I35" s="115"/>
      <c r="K35" s="114"/>
    </row>
    <row r="36" spans="2:11" ht="6" customHeight="1">
      <c r="B36" s="141">
        <v>2</v>
      </c>
      <c r="C36" s="137" t="s">
        <v>59</v>
      </c>
      <c r="D36" s="137"/>
      <c r="E36" s="137"/>
      <c r="F36" s="137"/>
      <c r="G36" s="137"/>
      <c r="H36" s="109"/>
      <c r="I36" s="109"/>
    </row>
    <row r="37" spans="2:11" ht="16" customHeight="1">
      <c r="B37" s="141"/>
      <c r="C37" s="137"/>
      <c r="D37" s="137"/>
      <c r="E37" s="137"/>
      <c r="F37" s="137"/>
      <c r="G37" s="137"/>
      <c r="H37" s="109"/>
      <c r="I37" s="109"/>
    </row>
    <row r="38" spans="2:11" ht="6" customHeight="1">
      <c r="B38" s="110"/>
      <c r="C38" s="116"/>
      <c r="D38" s="116"/>
      <c r="E38" s="116"/>
      <c r="F38" s="116"/>
      <c r="G38" s="116"/>
      <c r="H38" s="110"/>
      <c r="I38" s="110"/>
    </row>
    <row r="39" spans="2:11">
      <c r="B39" s="110"/>
      <c r="C39" s="132" t="s">
        <v>8</v>
      </c>
      <c r="D39" s="132"/>
      <c r="E39" s="132"/>
      <c r="F39" s="132"/>
      <c r="G39" s="132"/>
      <c r="H39" s="110"/>
      <c r="I39" s="110"/>
    </row>
    <row r="40" spans="2:11">
      <c r="B40" s="110"/>
      <c r="C40" s="110" t="s">
        <v>143</v>
      </c>
      <c r="D40" s="129"/>
      <c r="E40" s="129"/>
      <c r="F40" s="129"/>
      <c r="G40" s="129"/>
      <c r="H40" s="112" t="str">
        <f>IF(D40&lt;&gt;"","✓","＊")</f>
        <v>＊</v>
      </c>
      <c r="I40" s="110"/>
    </row>
    <row r="41" spans="2:11">
      <c r="B41" s="110"/>
      <c r="C41" s="110" t="s">
        <v>19</v>
      </c>
      <c r="D41" s="129"/>
      <c r="E41" s="129"/>
      <c r="F41" s="129"/>
      <c r="G41" s="129"/>
      <c r="H41" s="112" t="str">
        <f>IF(D41&lt;&gt;"","✓","＊")</f>
        <v>＊</v>
      </c>
      <c r="I41" s="110"/>
    </row>
    <row r="42" spans="2:11">
      <c r="B42" s="110"/>
      <c r="C42" s="110" t="s">
        <v>20</v>
      </c>
      <c r="D42" s="129"/>
      <c r="E42" s="129"/>
      <c r="F42" s="129"/>
      <c r="G42" s="129"/>
      <c r="H42" s="112" t="str">
        <f>IF(D42&lt;&gt;"","✓","＊")</f>
        <v>＊</v>
      </c>
      <c r="I42" s="110"/>
    </row>
    <row r="43" spans="2:11">
      <c r="B43" s="110"/>
      <c r="C43" s="110" t="s">
        <v>21</v>
      </c>
      <c r="D43" s="129"/>
      <c r="E43" s="129"/>
      <c r="F43" s="129"/>
      <c r="G43" s="129"/>
      <c r="H43" s="112" t="str">
        <f>IF(D43&lt;&gt;"","✓","＊")</f>
        <v>＊</v>
      </c>
      <c r="I43" s="110"/>
    </row>
    <row r="44" spans="2:11" ht="6" customHeight="1">
      <c r="B44" s="110"/>
      <c r="C44" s="110"/>
      <c r="D44" s="110"/>
      <c r="E44" s="110"/>
      <c r="F44" s="110"/>
      <c r="G44" s="110"/>
      <c r="H44" s="110"/>
      <c r="I44" s="110"/>
    </row>
    <row r="45" spans="2:11" ht="6" customHeight="1">
      <c r="B45" s="110"/>
      <c r="C45" s="110"/>
      <c r="D45" s="110"/>
      <c r="E45" s="110"/>
      <c r="F45" s="110"/>
      <c r="G45" s="110"/>
      <c r="H45" s="110"/>
      <c r="I45" s="110"/>
    </row>
    <row r="46" spans="2:11">
      <c r="B46" s="110"/>
      <c r="C46" s="132" t="s">
        <v>66</v>
      </c>
      <c r="D46" s="132"/>
      <c r="E46" s="132"/>
      <c r="F46" s="132"/>
      <c r="G46" s="132"/>
      <c r="H46" s="110"/>
      <c r="I46" s="110"/>
    </row>
    <row r="47" spans="2:11">
      <c r="B47" s="110"/>
      <c r="C47" s="133" t="s">
        <v>203</v>
      </c>
      <c r="D47" s="129"/>
      <c r="E47" s="129"/>
      <c r="F47" s="129"/>
      <c r="G47" s="129"/>
      <c r="H47" s="118" t="str">
        <f>IF(D47&lt;&gt;"","✓","＊")</f>
        <v>＊</v>
      </c>
      <c r="I47" s="110"/>
    </row>
    <row r="48" spans="2:11" ht="7.5" customHeight="1">
      <c r="B48" s="110"/>
      <c r="C48" s="133"/>
      <c r="D48" s="117"/>
      <c r="E48" s="117"/>
      <c r="F48" s="117"/>
      <c r="G48" s="117"/>
      <c r="H48" s="110"/>
      <c r="I48" s="110"/>
    </row>
    <row r="49" spans="2:9" ht="48" customHeight="1">
      <c r="B49" s="110"/>
      <c r="C49" s="133"/>
      <c r="D49" s="136"/>
      <c r="E49" s="136"/>
      <c r="F49" s="136"/>
      <c r="G49" s="136"/>
      <c r="H49" s="118" t="str">
        <f>IF(D49&lt;&gt;"","✓","＊")</f>
        <v>＊</v>
      </c>
      <c r="I49" s="110"/>
    </row>
    <row r="50" spans="2:9" ht="7.5" customHeight="1">
      <c r="B50" s="110"/>
      <c r="C50" s="126"/>
      <c r="D50" s="117"/>
      <c r="E50" s="117"/>
      <c r="F50" s="117"/>
      <c r="G50" s="117"/>
      <c r="H50" s="110"/>
      <c r="I50" s="110"/>
    </row>
    <row r="51" spans="2:9" ht="21" customHeight="1">
      <c r="B51" s="110"/>
      <c r="C51" s="132" t="s">
        <v>127</v>
      </c>
      <c r="D51" s="132"/>
      <c r="E51" s="132"/>
      <c r="F51" s="132"/>
      <c r="G51" s="132"/>
      <c r="H51" s="110"/>
      <c r="I51" s="110"/>
    </row>
    <row r="52" spans="2:9" ht="20.25" customHeight="1">
      <c r="B52" s="110"/>
      <c r="C52" s="127" t="s">
        <v>129</v>
      </c>
      <c r="D52" s="134"/>
      <c r="E52" s="134"/>
      <c r="F52" s="134"/>
      <c r="G52" s="134"/>
      <c r="H52" s="118" t="str">
        <f>IF(D52&lt;&gt;"","✓","＊")</f>
        <v>＊</v>
      </c>
      <c r="I52" s="110"/>
    </row>
    <row r="53" spans="2:9" ht="20.25" customHeight="1">
      <c r="B53" s="110"/>
      <c r="C53" s="119"/>
      <c r="D53" s="119"/>
      <c r="E53" s="119"/>
      <c r="F53" s="119"/>
      <c r="G53" s="119"/>
      <c r="H53" s="118"/>
      <c r="I53" s="110"/>
    </row>
    <row r="54" spans="2:9" ht="20.25" customHeight="1">
      <c r="B54" s="110"/>
      <c r="C54" s="132" t="s">
        <v>130</v>
      </c>
      <c r="D54" s="132"/>
      <c r="E54" s="132"/>
      <c r="F54" s="132"/>
      <c r="G54" s="132"/>
      <c r="H54" s="110"/>
      <c r="I54" s="110"/>
    </row>
    <row r="55" spans="2:9" ht="6" customHeight="1">
      <c r="B55" s="110"/>
      <c r="C55" s="117"/>
      <c r="D55" s="117"/>
      <c r="E55" s="117"/>
      <c r="F55" s="117"/>
      <c r="G55" s="117"/>
      <c r="H55" s="110"/>
      <c r="I55" s="110"/>
    </row>
    <row r="56" spans="2:9" ht="18.75" customHeight="1">
      <c r="B56" s="110"/>
      <c r="C56" s="127" t="s">
        <v>129</v>
      </c>
      <c r="D56" s="134"/>
      <c r="E56" s="134"/>
      <c r="F56" s="134"/>
      <c r="G56" s="134"/>
      <c r="H56" s="118" t="str">
        <f>IF(D56&lt;&gt;"","✓","＊")</f>
        <v>＊</v>
      </c>
      <c r="I56" s="110"/>
    </row>
    <row r="57" spans="2:9" ht="12.75" customHeight="1">
      <c r="B57" s="110"/>
      <c r="C57" s="119"/>
      <c r="D57" s="119"/>
      <c r="E57" s="119"/>
      <c r="F57" s="119"/>
      <c r="G57" s="119"/>
      <c r="H57" s="119"/>
      <c r="I57" s="119"/>
    </row>
    <row r="58" spans="2:9">
      <c r="B58" s="110"/>
      <c r="C58" s="132" t="s">
        <v>9</v>
      </c>
      <c r="D58" s="132"/>
      <c r="E58" s="132"/>
      <c r="F58" s="132"/>
      <c r="G58" s="132"/>
      <c r="H58" s="110"/>
      <c r="I58" s="110"/>
    </row>
    <row r="59" spans="2:9" ht="123" customHeight="1">
      <c r="B59" s="110"/>
      <c r="C59" s="119" t="s">
        <v>128</v>
      </c>
      <c r="D59" s="139"/>
      <c r="E59" s="139"/>
      <c r="F59" s="139"/>
      <c r="G59" s="139"/>
      <c r="H59" s="112" t="str">
        <f>IF(D59&lt;&gt;"","✓","")</f>
        <v/>
      </c>
      <c r="I59" s="110"/>
    </row>
    <row r="60" spans="2:9" ht="6" customHeight="1">
      <c r="B60" s="110"/>
      <c r="C60" s="110"/>
      <c r="D60" s="110"/>
      <c r="E60" s="110"/>
      <c r="F60" s="110"/>
      <c r="G60" s="110"/>
      <c r="H60" s="110"/>
      <c r="I60" s="110"/>
    </row>
    <row r="61" spans="2:9">
      <c r="B61" s="110"/>
      <c r="C61" s="132" t="s">
        <v>10</v>
      </c>
      <c r="D61" s="132"/>
      <c r="E61" s="132"/>
      <c r="F61" s="132"/>
      <c r="G61" s="132"/>
      <c r="H61" s="110"/>
      <c r="I61" s="110"/>
    </row>
    <row r="62" spans="2:9" ht="68">
      <c r="B62" s="110"/>
      <c r="C62" s="124" t="s">
        <v>204</v>
      </c>
      <c r="D62" s="140"/>
      <c r="E62" s="140"/>
      <c r="F62" s="140"/>
      <c r="G62" s="140"/>
      <c r="H62" s="118" t="str">
        <f>IF(D62&lt;&gt;"","✓","＊")</f>
        <v>＊</v>
      </c>
      <c r="I62" s="110"/>
    </row>
    <row r="63" spans="2:9" ht="6" customHeight="1">
      <c r="B63" s="110"/>
      <c r="C63" s="110"/>
      <c r="D63" s="110"/>
      <c r="E63" s="110"/>
      <c r="F63" s="110"/>
      <c r="G63" s="110"/>
      <c r="H63" s="110"/>
      <c r="I63" s="110"/>
    </row>
    <row r="64" spans="2:9">
      <c r="B64" s="110"/>
      <c r="C64" s="120" t="s">
        <v>50</v>
      </c>
      <c r="D64" s="138"/>
      <c r="E64" s="138"/>
      <c r="F64" s="138"/>
      <c r="G64" s="138"/>
      <c r="H64" s="112" t="str">
        <f>IF(D64&lt;&gt;"","✓","＊")</f>
        <v>＊</v>
      </c>
      <c r="I64" s="110"/>
    </row>
    <row r="65" spans="2:9" ht="6" customHeight="1">
      <c r="B65" s="110"/>
      <c r="C65" s="110"/>
      <c r="D65" s="110"/>
      <c r="E65" s="110"/>
      <c r="F65" s="110"/>
      <c r="G65" s="110"/>
      <c r="H65" s="110"/>
      <c r="I65" s="110"/>
    </row>
    <row r="66" spans="2:9" ht="10" customHeight="1">
      <c r="B66" s="110"/>
      <c r="C66" s="120"/>
      <c r="D66" s="110"/>
      <c r="E66" s="110"/>
      <c r="F66" s="110"/>
      <c r="G66" s="110"/>
      <c r="H66" s="110"/>
      <c r="I66" s="110"/>
    </row>
    <row r="67" spans="2:9" ht="12" customHeight="1">
      <c r="D67" s="115"/>
      <c r="E67" s="115"/>
      <c r="F67" s="115"/>
      <c r="G67" s="115"/>
      <c r="H67" s="115"/>
      <c r="I67" s="115"/>
    </row>
    <row r="68" spans="2:9" ht="6" customHeight="1">
      <c r="B68" s="141">
        <v>3</v>
      </c>
      <c r="C68" s="137" t="s">
        <v>14</v>
      </c>
      <c r="D68" s="137"/>
      <c r="E68" s="137"/>
      <c r="F68" s="137"/>
      <c r="G68" s="137"/>
      <c r="H68" s="109"/>
      <c r="I68" s="109"/>
    </row>
    <row r="69" spans="2:9" ht="16" customHeight="1">
      <c r="B69" s="141"/>
      <c r="C69" s="137"/>
      <c r="D69" s="137"/>
      <c r="E69" s="137"/>
      <c r="F69" s="137"/>
      <c r="G69" s="137"/>
      <c r="H69" s="109"/>
      <c r="I69" s="109"/>
    </row>
    <row r="70" spans="2:9" ht="6" customHeight="1">
      <c r="B70" s="109"/>
      <c r="C70" s="109"/>
      <c r="D70" s="109"/>
      <c r="E70" s="109"/>
      <c r="F70" s="109"/>
      <c r="G70" s="109"/>
      <c r="H70" s="109"/>
      <c r="I70" s="109"/>
    </row>
    <row r="71" spans="2:9">
      <c r="B71" s="110"/>
      <c r="C71" s="120" t="s">
        <v>57</v>
      </c>
      <c r="D71" s="110"/>
      <c r="E71" s="110"/>
      <c r="F71" s="110"/>
      <c r="G71" s="110"/>
      <c r="H71" s="112"/>
      <c r="I71" s="110"/>
    </row>
    <row r="72" spans="2:9">
      <c r="B72" s="110"/>
      <c r="C72" s="110" t="s">
        <v>201</v>
      </c>
      <c r="D72" s="135"/>
      <c r="E72" s="135"/>
      <c r="F72" s="135"/>
      <c r="G72" s="135"/>
      <c r="H72" s="112" t="str">
        <f>IF(D72&lt;&gt;"","✓","＊")</f>
        <v>＊</v>
      </c>
      <c r="I72" s="110"/>
    </row>
    <row r="73" spans="2:9" ht="6" customHeight="1">
      <c r="B73" s="109"/>
      <c r="C73" s="109"/>
      <c r="D73" s="109"/>
      <c r="E73" s="109"/>
      <c r="F73" s="109"/>
      <c r="G73" s="109"/>
      <c r="H73" s="109"/>
      <c r="I73" s="109"/>
    </row>
    <row r="74" spans="2:9">
      <c r="B74" s="110"/>
      <c r="C74" s="110" t="s">
        <v>60</v>
      </c>
      <c r="D74" s="129"/>
      <c r="E74" s="129"/>
      <c r="F74" s="129"/>
      <c r="G74" s="129"/>
      <c r="H74" s="112" t="str">
        <f>IF(D74&lt;&gt;"","✓","＊")</f>
        <v>＊</v>
      </c>
      <c r="I74" s="110"/>
    </row>
    <row r="75" spans="2:9">
      <c r="B75" s="110"/>
      <c r="C75" s="110" t="s">
        <v>194</v>
      </c>
      <c r="D75" s="129"/>
      <c r="E75" s="129"/>
      <c r="F75" s="129"/>
      <c r="G75" s="129"/>
      <c r="H75" s="112" t="str">
        <f>IF(D75&lt;&gt;"","✓","＊")</f>
        <v>＊</v>
      </c>
      <c r="I75" s="110"/>
    </row>
    <row r="76" spans="2:9">
      <c r="B76" s="110"/>
      <c r="C76" s="110" t="s">
        <v>195</v>
      </c>
      <c r="D76" s="131"/>
      <c r="E76" s="129"/>
      <c r="F76" s="129"/>
      <c r="G76" s="129"/>
      <c r="H76" s="112" t="str">
        <f>IF(D76&lt;&gt;"","✓","＊")</f>
        <v>＊</v>
      </c>
      <c r="I76" s="110"/>
    </row>
    <row r="77" spans="2:9" ht="6" customHeight="1">
      <c r="B77" s="109"/>
      <c r="C77" s="109"/>
      <c r="D77" s="109"/>
      <c r="E77" s="109"/>
      <c r="F77" s="109"/>
      <c r="G77" s="109"/>
      <c r="H77" s="109"/>
      <c r="I77" s="109"/>
    </row>
    <row r="78" spans="2:9">
      <c r="B78" s="110"/>
      <c r="C78" s="120" t="s">
        <v>56</v>
      </c>
      <c r="D78" s="110"/>
      <c r="E78" s="110"/>
      <c r="F78" s="110"/>
      <c r="G78" s="110"/>
      <c r="H78" s="112"/>
      <c r="I78" s="110"/>
    </row>
    <row r="79" spans="2:9">
      <c r="B79" s="110"/>
      <c r="C79" s="110" t="s">
        <v>4</v>
      </c>
      <c r="D79" s="129"/>
      <c r="E79" s="129"/>
      <c r="F79" s="129"/>
      <c r="G79" s="129"/>
      <c r="H79" s="112" t="str">
        <f>IF(D79&lt;&gt;"","✓","＊")</f>
        <v>＊</v>
      </c>
      <c r="I79" s="110"/>
    </row>
    <row r="80" spans="2:9">
      <c r="B80" s="110"/>
      <c r="C80" s="110" t="s">
        <v>42</v>
      </c>
      <c r="D80" s="129"/>
      <c r="E80" s="129"/>
      <c r="F80" s="129"/>
      <c r="G80" s="129"/>
      <c r="H80" s="112" t="str">
        <f>IF(D80&lt;&gt;"","✓","＊")</f>
        <v>＊</v>
      </c>
      <c r="I80" s="110"/>
    </row>
    <row r="81" spans="2:14">
      <c r="B81" s="110"/>
      <c r="C81" s="110" t="s">
        <v>13</v>
      </c>
      <c r="D81" s="129"/>
      <c r="E81" s="129"/>
      <c r="F81" s="129"/>
      <c r="G81" s="129"/>
      <c r="H81" s="112" t="str">
        <f>IF(D81&lt;&gt;"","✓","＊")</f>
        <v>＊</v>
      </c>
      <c r="I81" s="110"/>
    </row>
    <row r="82" spans="2:14" ht="6" customHeight="1">
      <c r="B82" s="110"/>
      <c r="C82" s="110"/>
      <c r="D82" s="110"/>
      <c r="E82" s="110"/>
      <c r="F82" s="110"/>
      <c r="G82" s="110"/>
      <c r="H82" s="110"/>
      <c r="I82" s="110"/>
    </row>
    <row r="83" spans="2:14" ht="12" customHeight="1">
      <c r="C83" s="115"/>
      <c r="D83" s="115"/>
      <c r="E83" s="115"/>
      <c r="F83" s="115"/>
      <c r="G83" s="115"/>
      <c r="H83" s="115"/>
      <c r="I83" s="115"/>
    </row>
    <row r="84" spans="2:14" ht="6" customHeight="1">
      <c r="B84" s="110"/>
      <c r="C84" s="109"/>
      <c r="D84" s="109"/>
      <c r="E84" s="109"/>
      <c r="F84" s="109"/>
      <c r="G84" s="109"/>
      <c r="H84" s="109"/>
      <c r="I84" s="109"/>
    </row>
    <row r="85" spans="2:14" ht="6" customHeight="1">
      <c r="B85" s="141">
        <v>4</v>
      </c>
      <c r="C85" s="137" t="s">
        <v>15</v>
      </c>
      <c r="D85" s="137"/>
      <c r="E85" s="137"/>
      <c r="F85" s="137"/>
      <c r="G85" s="137"/>
      <c r="H85" s="109"/>
      <c r="I85" s="109"/>
      <c r="K85" s="130"/>
      <c r="L85" s="130"/>
      <c r="M85" s="130"/>
      <c r="N85" s="130"/>
    </row>
    <row r="86" spans="2:14" ht="16" customHeight="1">
      <c r="B86" s="141"/>
      <c r="C86" s="137"/>
      <c r="D86" s="137"/>
      <c r="E86" s="137"/>
      <c r="F86" s="137"/>
      <c r="G86" s="137"/>
      <c r="H86" s="109"/>
      <c r="I86" s="109"/>
      <c r="K86" s="130"/>
      <c r="L86" s="130"/>
      <c r="M86" s="130"/>
      <c r="N86" s="130"/>
    </row>
    <row r="87" spans="2:14" ht="92" customHeight="1">
      <c r="B87" s="109"/>
      <c r="C87" s="133" t="s">
        <v>58</v>
      </c>
      <c r="D87" s="142"/>
      <c r="E87" s="142"/>
      <c r="F87" s="142"/>
      <c r="G87" s="142"/>
      <c r="H87" s="109"/>
      <c r="I87" s="109"/>
      <c r="K87" s="130"/>
      <c r="L87" s="130"/>
      <c r="M87" s="130"/>
      <c r="N87" s="130"/>
    </row>
    <row r="88" spans="2:14" ht="6" customHeight="1">
      <c r="B88" s="109"/>
      <c r="C88" s="109"/>
      <c r="D88" s="109"/>
      <c r="E88" s="109"/>
      <c r="F88" s="109"/>
      <c r="G88" s="109"/>
      <c r="H88" s="109"/>
      <c r="I88" s="109"/>
      <c r="K88" s="130"/>
      <c r="L88" s="130"/>
      <c r="M88" s="130"/>
      <c r="N88" s="130"/>
    </row>
    <row r="89" spans="2:14">
      <c r="B89" s="110"/>
      <c r="C89" s="120" t="s">
        <v>23</v>
      </c>
      <c r="D89" s="110"/>
      <c r="E89" s="110"/>
      <c r="F89" s="110"/>
      <c r="G89" s="110"/>
      <c r="H89" s="110"/>
      <c r="I89" s="110"/>
      <c r="K89" s="130"/>
      <c r="L89" s="130"/>
      <c r="M89" s="130"/>
      <c r="N89" s="130"/>
    </row>
    <row r="90" spans="2:14">
      <c r="B90" s="110"/>
      <c r="C90" s="110" t="s">
        <v>36</v>
      </c>
      <c r="D90" s="129"/>
      <c r="E90" s="129"/>
      <c r="F90" s="129"/>
      <c r="G90" s="129"/>
      <c r="H90" s="112" t="str">
        <f>IF(D90&lt;&gt;"","✓","")</f>
        <v/>
      </c>
      <c r="I90" s="110"/>
      <c r="K90" s="130"/>
      <c r="L90" s="130"/>
      <c r="M90" s="130"/>
      <c r="N90" s="130"/>
    </row>
    <row r="91" spans="2:14">
      <c r="B91" s="110"/>
      <c r="C91" s="110" t="s">
        <v>12</v>
      </c>
      <c r="D91" s="129"/>
      <c r="E91" s="129"/>
      <c r="F91" s="129"/>
      <c r="G91" s="129"/>
      <c r="H91" s="112" t="str">
        <f>IF(D91&lt;&gt;"","✓","")</f>
        <v/>
      </c>
      <c r="I91" s="110"/>
      <c r="K91" s="130"/>
      <c r="L91" s="130"/>
      <c r="M91" s="130"/>
      <c r="N91" s="130"/>
    </row>
    <row r="92" spans="2:14">
      <c r="B92" s="110"/>
      <c r="C92" s="110" t="s">
        <v>51</v>
      </c>
      <c r="D92" s="129"/>
      <c r="E92" s="129"/>
      <c r="F92" s="129"/>
      <c r="G92" s="129"/>
      <c r="H92" s="112" t="str">
        <f>IF(D92&lt;&gt;"","✓","")</f>
        <v/>
      </c>
      <c r="I92" s="110"/>
      <c r="K92" s="130"/>
      <c r="L92" s="130"/>
      <c r="M92" s="130"/>
      <c r="N92" s="130"/>
    </row>
    <row r="93" spans="2:14">
      <c r="B93" s="110"/>
      <c r="C93" s="110" t="s">
        <v>38</v>
      </c>
      <c r="D93" s="129"/>
      <c r="E93" s="129"/>
      <c r="F93" s="129"/>
      <c r="G93" s="129"/>
      <c r="H93" s="112" t="str">
        <f>IF(D93&lt;&gt;"","✓","")</f>
        <v/>
      </c>
      <c r="I93" s="110"/>
      <c r="K93" s="130"/>
      <c r="L93" s="130"/>
      <c r="M93" s="130"/>
      <c r="N93" s="130"/>
    </row>
    <row r="94" spans="2:14" ht="6" customHeight="1">
      <c r="B94" s="110"/>
      <c r="C94" s="110"/>
      <c r="D94" s="110"/>
      <c r="E94" s="110"/>
      <c r="F94" s="110"/>
      <c r="G94" s="110"/>
      <c r="H94" s="110"/>
      <c r="I94" s="110"/>
      <c r="K94" s="130"/>
      <c r="L94" s="130"/>
      <c r="M94" s="130"/>
      <c r="N94" s="130"/>
    </row>
    <row r="95" spans="2:14">
      <c r="B95" s="110"/>
      <c r="C95" s="110" t="s">
        <v>41</v>
      </c>
      <c r="D95" s="129"/>
      <c r="E95" s="129"/>
      <c r="F95" s="129"/>
      <c r="G95" s="129"/>
      <c r="H95" s="112" t="str">
        <f>IF(D95&lt;&gt;"","✓","")</f>
        <v/>
      </c>
      <c r="I95" s="110"/>
      <c r="K95" s="130"/>
      <c r="L95" s="130"/>
      <c r="M95" s="130"/>
      <c r="N95" s="130"/>
    </row>
    <row r="96" spans="2:14">
      <c r="B96" s="110"/>
      <c r="C96" s="110" t="s">
        <v>42</v>
      </c>
      <c r="D96" s="129"/>
      <c r="E96" s="129"/>
      <c r="F96" s="129"/>
      <c r="G96" s="129"/>
      <c r="H96" s="112" t="str">
        <f>IF(D96&lt;&gt;"","✓","")</f>
        <v/>
      </c>
      <c r="I96" s="110"/>
      <c r="K96" s="130"/>
      <c r="L96" s="130"/>
      <c r="M96" s="130"/>
      <c r="N96" s="130"/>
    </row>
    <row r="97" spans="2:14">
      <c r="B97" s="110"/>
      <c r="C97" s="110" t="s">
        <v>13</v>
      </c>
      <c r="D97" s="129"/>
      <c r="E97" s="129"/>
      <c r="F97" s="129"/>
      <c r="G97" s="129"/>
      <c r="H97" s="112" t="str">
        <f>IF(D97&lt;&gt;"","✓","")</f>
        <v/>
      </c>
      <c r="I97" s="110"/>
      <c r="K97" s="130"/>
      <c r="L97" s="130"/>
      <c r="M97" s="130"/>
      <c r="N97" s="130"/>
    </row>
    <row r="98" spans="2:14" ht="6" customHeight="1">
      <c r="B98" s="110"/>
      <c r="C98" s="110"/>
      <c r="D98" s="110"/>
      <c r="E98" s="110"/>
      <c r="F98" s="110"/>
      <c r="G98" s="110"/>
      <c r="H98" s="110"/>
      <c r="I98" s="110"/>
      <c r="K98" s="130"/>
      <c r="L98" s="130"/>
      <c r="M98" s="130"/>
      <c r="N98" s="130"/>
    </row>
    <row r="99" spans="2:14">
      <c r="B99" s="110"/>
      <c r="C99" s="120" t="s">
        <v>24</v>
      </c>
      <c r="D99" s="110"/>
      <c r="E99" s="110"/>
      <c r="F99" s="110"/>
      <c r="G99" s="110"/>
      <c r="H99" s="110"/>
      <c r="I99" s="110"/>
      <c r="K99" s="130"/>
      <c r="L99" s="130"/>
      <c r="M99" s="130"/>
      <c r="N99" s="130"/>
    </row>
    <row r="100" spans="2:14">
      <c r="B100" s="110"/>
      <c r="C100" s="110" t="s">
        <v>36</v>
      </c>
      <c r="D100" s="129"/>
      <c r="E100" s="129"/>
      <c r="F100" s="129"/>
      <c r="G100" s="129"/>
      <c r="H100" s="112" t="str">
        <f>IF(D100&lt;&gt;"","✓","")</f>
        <v/>
      </c>
      <c r="I100" s="110"/>
      <c r="K100" s="130"/>
      <c r="L100" s="130"/>
      <c r="M100" s="130"/>
      <c r="N100" s="130"/>
    </row>
    <row r="101" spans="2:14">
      <c r="B101" s="110"/>
      <c r="C101" s="110" t="s">
        <v>12</v>
      </c>
      <c r="D101" s="129"/>
      <c r="E101" s="129"/>
      <c r="F101" s="129"/>
      <c r="G101" s="129"/>
      <c r="H101" s="112" t="str">
        <f>IF(D101&lt;&gt;"","✓","")</f>
        <v/>
      </c>
      <c r="I101" s="110"/>
      <c r="K101" s="130"/>
      <c r="L101" s="130"/>
      <c r="M101" s="130"/>
      <c r="N101" s="130"/>
    </row>
    <row r="102" spans="2:14">
      <c r="B102" s="110"/>
      <c r="C102" s="110" t="s">
        <v>51</v>
      </c>
      <c r="D102" s="129"/>
      <c r="E102" s="129"/>
      <c r="F102" s="129"/>
      <c r="G102" s="129"/>
      <c r="H102" s="112" t="str">
        <f>IF(D102&lt;&gt;"","✓","")</f>
        <v/>
      </c>
      <c r="I102" s="110"/>
      <c r="K102" s="130"/>
      <c r="L102" s="130"/>
      <c r="M102" s="130"/>
      <c r="N102" s="130"/>
    </row>
    <row r="103" spans="2:14">
      <c r="B103" s="110"/>
      <c r="C103" s="110" t="s">
        <v>38</v>
      </c>
      <c r="D103" s="129"/>
      <c r="E103" s="129"/>
      <c r="F103" s="129"/>
      <c r="G103" s="129"/>
      <c r="H103" s="112" t="str">
        <f>IF(D103&lt;&gt;"","✓","")</f>
        <v/>
      </c>
      <c r="I103" s="110"/>
      <c r="K103" s="121"/>
      <c r="L103" s="121"/>
      <c r="M103" s="121"/>
      <c r="N103" s="121"/>
    </row>
    <row r="104" spans="2:14" ht="6" customHeight="1">
      <c r="B104" s="110"/>
      <c r="C104" s="110"/>
      <c r="D104" s="110"/>
      <c r="E104" s="110"/>
      <c r="F104" s="110"/>
      <c r="G104" s="110"/>
      <c r="H104" s="110"/>
      <c r="I104" s="110"/>
    </row>
    <row r="105" spans="2:14">
      <c r="B105" s="110"/>
      <c r="C105" s="110" t="s">
        <v>41</v>
      </c>
      <c r="D105" s="129"/>
      <c r="E105" s="129"/>
      <c r="F105" s="129"/>
      <c r="G105" s="129"/>
      <c r="H105" s="112" t="str">
        <f>IF(D105&lt;&gt;"","✓","")</f>
        <v/>
      </c>
      <c r="I105" s="110"/>
    </row>
    <row r="106" spans="2:14">
      <c r="B106" s="110"/>
      <c r="C106" s="110" t="s">
        <v>42</v>
      </c>
      <c r="D106" s="129"/>
      <c r="E106" s="129"/>
      <c r="F106" s="129"/>
      <c r="G106" s="129"/>
      <c r="H106" s="112" t="str">
        <f>IF(D106&lt;&gt;"","✓","")</f>
        <v/>
      </c>
      <c r="I106" s="110"/>
    </row>
    <row r="107" spans="2:14">
      <c r="B107" s="110"/>
      <c r="C107" s="110" t="s">
        <v>13</v>
      </c>
      <c r="D107" s="129"/>
      <c r="E107" s="129"/>
      <c r="F107" s="129"/>
      <c r="G107" s="129"/>
      <c r="H107" s="112" t="str">
        <f>IF(D107&lt;&gt;"","✓","")</f>
        <v/>
      </c>
      <c r="I107" s="110"/>
    </row>
    <row r="108" spans="2:14" ht="6" customHeight="1">
      <c r="B108" s="110"/>
      <c r="C108" s="110"/>
      <c r="D108" s="110"/>
      <c r="E108" s="110"/>
      <c r="F108" s="110"/>
      <c r="G108" s="110"/>
      <c r="H108" s="110"/>
      <c r="I108" s="110"/>
    </row>
    <row r="109" spans="2:14">
      <c r="B109" s="110"/>
      <c r="C109" s="120" t="s">
        <v>25</v>
      </c>
      <c r="D109" s="110"/>
      <c r="E109" s="110"/>
      <c r="F109" s="110"/>
      <c r="G109" s="110"/>
      <c r="H109" s="110"/>
      <c r="I109" s="110"/>
    </row>
    <row r="110" spans="2:14">
      <c r="B110" s="110"/>
      <c r="C110" s="110" t="s">
        <v>36</v>
      </c>
      <c r="D110" s="129"/>
      <c r="E110" s="129"/>
      <c r="F110" s="129"/>
      <c r="G110" s="129"/>
      <c r="H110" s="112" t="str">
        <f>IF(D110&lt;&gt;"","✓","")</f>
        <v/>
      </c>
      <c r="I110" s="110"/>
    </row>
    <row r="111" spans="2:14">
      <c r="B111" s="110"/>
      <c r="C111" s="110" t="s">
        <v>12</v>
      </c>
      <c r="D111" s="129"/>
      <c r="E111" s="129"/>
      <c r="F111" s="129"/>
      <c r="G111" s="129"/>
      <c r="H111" s="112" t="str">
        <f>IF(D111&lt;&gt;"","✓","")</f>
        <v/>
      </c>
      <c r="I111" s="110"/>
    </row>
    <row r="112" spans="2:14">
      <c r="B112" s="110"/>
      <c r="C112" s="110" t="s">
        <v>51</v>
      </c>
      <c r="D112" s="129"/>
      <c r="E112" s="129"/>
      <c r="F112" s="129"/>
      <c r="G112" s="129"/>
      <c r="H112" s="112" t="str">
        <f>IF(D112&lt;&gt;"","✓","")</f>
        <v/>
      </c>
      <c r="I112" s="110"/>
    </row>
    <row r="113" spans="2:14">
      <c r="B113" s="110"/>
      <c r="C113" s="110" t="s">
        <v>38</v>
      </c>
      <c r="D113" s="129"/>
      <c r="E113" s="129"/>
      <c r="F113" s="129"/>
      <c r="G113" s="129"/>
      <c r="H113" s="112" t="str">
        <f>IF(D113&lt;&gt;"","✓","")</f>
        <v/>
      </c>
      <c r="I113" s="110"/>
      <c r="K113" s="121"/>
      <c r="L113" s="121"/>
      <c r="M113" s="121"/>
      <c r="N113" s="121"/>
    </row>
    <row r="114" spans="2:14" ht="6" customHeight="1">
      <c r="B114" s="110"/>
      <c r="C114" s="110"/>
      <c r="D114" s="110"/>
      <c r="E114" s="110"/>
      <c r="F114" s="110"/>
      <c r="G114" s="110"/>
      <c r="H114" s="110"/>
      <c r="I114" s="110"/>
    </row>
    <row r="115" spans="2:14">
      <c r="B115" s="110"/>
      <c r="C115" s="110" t="s">
        <v>41</v>
      </c>
      <c r="D115" s="129"/>
      <c r="E115" s="129"/>
      <c r="F115" s="129"/>
      <c r="G115" s="129"/>
      <c r="H115" s="112" t="str">
        <f>IF(D115&lt;&gt;"","✓","")</f>
        <v/>
      </c>
      <c r="I115" s="110"/>
    </row>
    <row r="116" spans="2:14">
      <c r="B116" s="110"/>
      <c r="C116" s="110" t="s">
        <v>42</v>
      </c>
      <c r="D116" s="129"/>
      <c r="E116" s="129"/>
      <c r="F116" s="129"/>
      <c r="G116" s="129"/>
      <c r="H116" s="112" t="str">
        <f>IF(D116&lt;&gt;"","✓","")</f>
        <v/>
      </c>
      <c r="I116" s="110"/>
    </row>
    <row r="117" spans="2:14">
      <c r="B117" s="110"/>
      <c r="C117" s="110" t="s">
        <v>13</v>
      </c>
      <c r="D117" s="129"/>
      <c r="E117" s="129"/>
      <c r="F117" s="129"/>
      <c r="G117" s="129"/>
      <c r="H117" s="112" t="str">
        <f>IF(D117&lt;&gt;"","✓","")</f>
        <v/>
      </c>
      <c r="I117" s="110"/>
    </row>
    <row r="118" spans="2:14" ht="6" customHeight="1">
      <c r="B118" s="110"/>
      <c r="C118" s="110"/>
      <c r="D118" s="110"/>
      <c r="E118" s="110"/>
      <c r="F118" s="110"/>
      <c r="G118" s="110"/>
      <c r="H118" s="110"/>
      <c r="I118" s="110"/>
    </row>
    <row r="119" spans="2:14">
      <c r="B119" s="110"/>
      <c r="C119" s="120" t="s">
        <v>26</v>
      </c>
      <c r="D119" s="110"/>
      <c r="E119" s="110"/>
      <c r="F119" s="110"/>
      <c r="G119" s="110"/>
      <c r="H119" s="110"/>
      <c r="I119" s="110"/>
    </row>
    <row r="120" spans="2:14">
      <c r="B120" s="110"/>
      <c r="C120" s="110" t="s">
        <v>44</v>
      </c>
      <c r="D120" s="129"/>
      <c r="E120" s="129"/>
      <c r="F120" s="129"/>
      <c r="G120" s="129"/>
      <c r="H120" s="112" t="str">
        <f>IF(D120&lt;&gt;"","✓","")</f>
        <v/>
      </c>
      <c r="I120" s="110"/>
    </row>
    <row r="121" spans="2:14">
      <c r="B121" s="110"/>
      <c r="C121" s="110" t="s">
        <v>12</v>
      </c>
      <c r="D121" s="129"/>
      <c r="E121" s="129"/>
      <c r="F121" s="129"/>
      <c r="G121" s="129"/>
      <c r="H121" s="112" t="str">
        <f>IF(D121&lt;&gt;"","✓","")</f>
        <v/>
      </c>
      <c r="I121" s="110"/>
    </row>
    <row r="122" spans="2:14">
      <c r="B122" s="110"/>
      <c r="C122" s="110" t="s">
        <v>52</v>
      </c>
      <c r="D122" s="129"/>
      <c r="E122" s="129"/>
      <c r="F122" s="129"/>
      <c r="G122" s="129"/>
      <c r="H122" s="112" t="str">
        <f>IF(D122&lt;&gt;"","✓","")</f>
        <v/>
      </c>
      <c r="I122" s="110"/>
    </row>
    <row r="123" spans="2:14">
      <c r="B123" s="110"/>
      <c r="C123" s="110" t="s">
        <v>37</v>
      </c>
      <c r="D123" s="129"/>
      <c r="E123" s="129"/>
      <c r="F123" s="129"/>
      <c r="G123" s="129"/>
      <c r="H123" s="112" t="str">
        <f>IF(D123&lt;&gt;"","✓","")</f>
        <v/>
      </c>
      <c r="I123" s="110"/>
    </row>
    <row r="124" spans="2:14">
      <c r="B124" s="110"/>
      <c r="C124" s="110" t="s">
        <v>38</v>
      </c>
      <c r="D124" s="129"/>
      <c r="E124" s="129"/>
      <c r="F124" s="129"/>
      <c r="G124" s="129"/>
      <c r="H124" s="112" t="str">
        <f>IF(D124&lt;&gt;"","✓","")</f>
        <v/>
      </c>
      <c r="I124" s="110"/>
      <c r="K124" s="121"/>
      <c r="L124" s="121"/>
      <c r="M124" s="121"/>
      <c r="N124" s="121"/>
    </row>
    <row r="125" spans="2:14" ht="6" customHeight="1">
      <c r="B125" s="110"/>
      <c r="C125" s="110"/>
      <c r="D125" s="110"/>
      <c r="E125" s="110"/>
      <c r="F125" s="110"/>
      <c r="G125" s="110"/>
      <c r="H125" s="110"/>
      <c r="I125" s="110"/>
    </row>
    <row r="126" spans="2:14">
      <c r="B126" s="110"/>
      <c r="C126" s="110" t="s">
        <v>41</v>
      </c>
      <c r="D126" s="129"/>
      <c r="E126" s="129"/>
      <c r="F126" s="129"/>
      <c r="G126" s="129"/>
      <c r="H126" s="112" t="str">
        <f>IF(D126&lt;&gt;"","✓","")</f>
        <v/>
      </c>
      <c r="I126" s="110"/>
    </row>
    <row r="127" spans="2:14">
      <c r="B127" s="110"/>
      <c r="C127" s="110" t="s">
        <v>42</v>
      </c>
      <c r="D127" s="129"/>
      <c r="E127" s="129"/>
      <c r="F127" s="129"/>
      <c r="G127" s="129"/>
      <c r="H127" s="112" t="str">
        <f>IF(D127&lt;&gt;"","✓","")</f>
        <v/>
      </c>
      <c r="I127" s="110"/>
    </row>
    <row r="128" spans="2:14">
      <c r="B128" s="110"/>
      <c r="C128" s="110" t="s">
        <v>13</v>
      </c>
      <c r="D128" s="129"/>
      <c r="E128" s="129"/>
      <c r="F128" s="129"/>
      <c r="G128" s="129"/>
      <c r="H128" s="112" t="str">
        <f>IF(D128&lt;&gt;"","✓","")</f>
        <v/>
      </c>
      <c r="I128" s="110"/>
    </row>
    <row r="129" spans="2:14" ht="6" customHeight="1">
      <c r="B129" s="110"/>
      <c r="C129" s="112"/>
      <c r="D129" s="112"/>
      <c r="E129" s="112"/>
      <c r="F129" s="112"/>
      <c r="G129" s="112"/>
      <c r="H129" s="110"/>
      <c r="I129" s="110"/>
    </row>
    <row r="130" spans="2:14">
      <c r="B130" s="110"/>
      <c r="C130" s="120" t="s">
        <v>27</v>
      </c>
      <c r="D130" s="110"/>
      <c r="E130" s="110"/>
      <c r="F130" s="110"/>
      <c r="G130" s="110"/>
      <c r="H130" s="110"/>
      <c r="I130" s="110"/>
    </row>
    <row r="131" spans="2:14">
      <c r="B131" s="110"/>
      <c r="C131" s="110" t="s">
        <v>44</v>
      </c>
      <c r="D131" s="129"/>
      <c r="E131" s="129"/>
      <c r="F131" s="129"/>
      <c r="G131" s="129"/>
      <c r="H131" s="112" t="str">
        <f>IF(D131&lt;&gt;"","✓","")</f>
        <v/>
      </c>
      <c r="I131" s="110"/>
    </row>
    <row r="132" spans="2:14">
      <c r="B132" s="110"/>
      <c r="C132" s="110" t="s">
        <v>12</v>
      </c>
      <c r="D132" s="129"/>
      <c r="E132" s="129"/>
      <c r="F132" s="129"/>
      <c r="G132" s="129"/>
      <c r="H132" s="112" t="str">
        <f>IF(D132&lt;&gt;"","✓","")</f>
        <v/>
      </c>
      <c r="I132" s="110"/>
    </row>
    <row r="133" spans="2:14">
      <c r="B133" s="110"/>
      <c r="C133" s="110" t="s">
        <v>28</v>
      </c>
      <c r="D133" s="129"/>
      <c r="E133" s="129"/>
      <c r="F133" s="129"/>
      <c r="G133" s="129"/>
      <c r="H133" s="112" t="str">
        <f>IF(D133&lt;&gt;"","✓","")</f>
        <v/>
      </c>
      <c r="I133" s="110"/>
    </row>
    <row r="134" spans="2:14">
      <c r="B134" s="110"/>
      <c r="C134" s="110" t="s">
        <v>52</v>
      </c>
      <c r="D134" s="129"/>
      <c r="E134" s="129"/>
      <c r="F134" s="129"/>
      <c r="G134" s="129"/>
      <c r="H134" s="112" t="str">
        <f>IF(D134&lt;&gt;"","✓","")</f>
        <v/>
      </c>
      <c r="I134" s="110"/>
    </row>
    <row r="135" spans="2:14">
      <c r="B135" s="110"/>
      <c r="C135" s="110" t="s">
        <v>38</v>
      </c>
      <c r="D135" s="129"/>
      <c r="E135" s="129"/>
      <c r="F135" s="129"/>
      <c r="G135" s="129"/>
      <c r="H135" s="112" t="str">
        <f>IF(D135&lt;&gt;"","✓","")</f>
        <v/>
      </c>
      <c r="I135" s="110"/>
      <c r="K135" s="121"/>
      <c r="L135" s="121"/>
      <c r="M135" s="121"/>
      <c r="N135" s="121"/>
    </row>
    <row r="136" spans="2:14" ht="6" customHeight="1">
      <c r="B136" s="110"/>
      <c r="C136" s="110"/>
      <c r="D136" s="110"/>
      <c r="E136" s="110"/>
      <c r="F136" s="110"/>
      <c r="G136" s="110"/>
      <c r="H136" s="110"/>
      <c r="I136" s="110"/>
    </row>
    <row r="137" spans="2:14">
      <c r="B137" s="110"/>
      <c r="C137" s="110" t="s">
        <v>41</v>
      </c>
      <c r="D137" s="129"/>
      <c r="E137" s="129"/>
      <c r="F137" s="129"/>
      <c r="G137" s="129"/>
      <c r="H137" s="112" t="str">
        <f>IF(D137&lt;&gt;"","✓","")</f>
        <v/>
      </c>
      <c r="I137" s="110"/>
    </row>
    <row r="138" spans="2:14">
      <c r="B138" s="110"/>
      <c r="C138" s="110" t="s">
        <v>42</v>
      </c>
      <c r="D138" s="129"/>
      <c r="E138" s="129"/>
      <c r="F138" s="129"/>
      <c r="G138" s="129"/>
      <c r="H138" s="112" t="str">
        <f>IF(D138&lt;&gt;"","✓","")</f>
        <v/>
      </c>
      <c r="I138" s="110"/>
    </row>
    <row r="139" spans="2:14">
      <c r="B139" s="110"/>
      <c r="C139" s="110" t="s">
        <v>13</v>
      </c>
      <c r="D139" s="129"/>
      <c r="E139" s="129"/>
      <c r="F139" s="129"/>
      <c r="G139" s="129"/>
      <c r="H139" s="112" t="str">
        <f>IF(D139&lt;&gt;"","✓","")</f>
        <v/>
      </c>
      <c r="I139" s="110"/>
    </row>
    <row r="140" spans="2:14">
      <c r="B140" s="110"/>
      <c r="C140" s="112"/>
      <c r="D140" s="112"/>
      <c r="E140" s="112"/>
      <c r="F140" s="112"/>
      <c r="G140" s="112"/>
      <c r="H140" s="110"/>
      <c r="I140" s="110"/>
    </row>
    <row r="141" spans="2:14">
      <c r="B141" s="110"/>
      <c r="C141" s="120" t="s">
        <v>131</v>
      </c>
      <c r="D141" s="110"/>
      <c r="E141" s="110"/>
      <c r="F141" s="110"/>
      <c r="G141" s="110"/>
      <c r="H141" s="110"/>
      <c r="I141" s="110"/>
    </row>
    <row r="142" spans="2:14">
      <c r="B142" s="110"/>
      <c r="C142" s="110" t="s">
        <v>196</v>
      </c>
      <c r="D142" s="134"/>
      <c r="E142" s="134"/>
      <c r="F142" s="134"/>
      <c r="G142" s="134"/>
      <c r="H142" s="118" t="str">
        <f>IF(D142&lt;&gt;"","✓","＊")</f>
        <v>＊</v>
      </c>
      <c r="I142" s="110"/>
    </row>
    <row r="143" spans="2:14">
      <c r="B143" s="110"/>
      <c r="C143" s="112"/>
      <c r="D143" s="112"/>
      <c r="E143" s="112"/>
      <c r="F143" s="112"/>
      <c r="G143" s="112"/>
      <c r="H143" s="110"/>
      <c r="I143" s="110"/>
    </row>
    <row r="144" spans="2:14">
      <c r="B144" s="110"/>
      <c r="C144" s="120" t="s">
        <v>132</v>
      </c>
      <c r="D144" s="110"/>
      <c r="E144" s="110"/>
      <c r="F144" s="110"/>
      <c r="G144" s="110"/>
      <c r="H144" s="110"/>
      <c r="I144" s="110"/>
    </row>
    <row r="145" spans="2:9">
      <c r="B145" s="110"/>
      <c r="C145" s="110" t="s">
        <v>197</v>
      </c>
      <c r="D145" s="134"/>
      <c r="E145" s="134"/>
      <c r="F145" s="134"/>
      <c r="G145" s="134"/>
      <c r="H145" s="118" t="str">
        <f>IF(D145&lt;&gt;"","✓","＊")</f>
        <v>＊</v>
      </c>
      <c r="I145" s="110"/>
    </row>
    <row r="146" spans="2:9">
      <c r="B146" s="110"/>
      <c r="C146" s="112"/>
      <c r="D146" s="112"/>
      <c r="E146" s="112"/>
      <c r="F146" s="112"/>
      <c r="G146" s="112"/>
      <c r="H146" s="110"/>
      <c r="I146" s="110"/>
    </row>
    <row r="147" spans="2:9">
      <c r="B147" s="110"/>
      <c r="C147" s="120" t="s">
        <v>133</v>
      </c>
      <c r="D147" s="110"/>
      <c r="E147" s="110"/>
      <c r="F147" s="110"/>
      <c r="G147" s="110"/>
      <c r="H147" s="110"/>
      <c r="I147" s="110"/>
    </row>
    <row r="148" spans="2:9" ht="35" customHeight="1">
      <c r="B148" s="110"/>
      <c r="C148" s="124" t="s">
        <v>198</v>
      </c>
      <c r="D148" s="134"/>
      <c r="E148" s="134"/>
      <c r="F148" s="134"/>
      <c r="G148" s="134"/>
      <c r="H148" s="118" t="str">
        <f>IF(D148&lt;&gt;"","✓","＊")</f>
        <v>＊</v>
      </c>
      <c r="I148" s="110"/>
    </row>
    <row r="149" spans="2:9">
      <c r="B149" s="110"/>
      <c r="C149" s="112"/>
      <c r="D149" s="112"/>
      <c r="E149" s="112"/>
      <c r="F149" s="112"/>
      <c r="G149" s="112"/>
      <c r="H149" s="110"/>
      <c r="I149" s="110"/>
    </row>
    <row r="150" spans="2:9">
      <c r="B150" s="110"/>
      <c r="C150" s="120" t="s">
        <v>134</v>
      </c>
      <c r="D150" s="110"/>
      <c r="E150" s="110"/>
      <c r="F150" s="110"/>
      <c r="G150" s="110"/>
      <c r="H150" s="110"/>
      <c r="I150" s="110"/>
    </row>
    <row r="151" spans="2:9" ht="32" customHeight="1">
      <c r="B151" s="110"/>
      <c r="C151" s="125" t="s">
        <v>199</v>
      </c>
      <c r="D151" s="148"/>
      <c r="E151" s="148"/>
      <c r="F151" s="148"/>
      <c r="G151" s="148"/>
      <c r="H151" s="110"/>
      <c r="I151" s="110"/>
    </row>
    <row r="152" spans="2:9">
      <c r="B152" s="110"/>
      <c r="C152" s="112"/>
      <c r="D152" s="112"/>
      <c r="E152" s="112"/>
      <c r="F152" s="112"/>
      <c r="G152" s="112"/>
      <c r="H152" s="110"/>
      <c r="I152" s="110"/>
    </row>
    <row r="153" spans="2:9">
      <c r="C153" s="122"/>
      <c r="D153" s="122"/>
      <c r="E153" s="122"/>
      <c r="F153" s="122"/>
      <c r="G153" s="122"/>
    </row>
    <row r="154" spans="2:9">
      <c r="B154" s="110"/>
      <c r="C154" s="120"/>
      <c r="D154" s="110"/>
      <c r="E154" s="110"/>
      <c r="F154" s="110"/>
      <c r="G154" s="110"/>
      <c r="H154" s="110"/>
      <c r="I154" s="110"/>
    </row>
    <row r="155" spans="2:9" ht="156.75" customHeight="1">
      <c r="B155" s="110"/>
      <c r="C155" s="123" t="s">
        <v>193</v>
      </c>
      <c r="D155" s="147"/>
      <c r="E155" s="147"/>
      <c r="F155" s="147"/>
      <c r="G155" s="147"/>
      <c r="H155" s="110"/>
      <c r="I155" s="110"/>
    </row>
    <row r="156" spans="2:9">
      <c r="B156" s="110"/>
      <c r="C156" s="120"/>
      <c r="D156" s="110"/>
      <c r="E156" s="110"/>
      <c r="F156" s="110"/>
      <c r="G156" s="110"/>
      <c r="H156" s="110"/>
      <c r="I156" s="110"/>
    </row>
  </sheetData>
  <sheetProtection algorithmName="SHA-512" hashValue="PypS7S669rjryTNXjzsv/ywwT9ENH5CurW+GCzP+q9BPB5VQw+F3G+Q8IVKqONKW2K66fAKsSPam82tlEcIvZQ==" saltValue="UMkYQ9/iYvnWqMJjcFmoPw==" spinCount="100000" sheet="1" selectLockedCells="1"/>
  <mergeCells count="98">
    <mergeCell ref="D155:G155"/>
    <mergeCell ref="D151:G151"/>
    <mergeCell ref="D148:G148"/>
    <mergeCell ref="D142:G142"/>
    <mergeCell ref="D145:G145"/>
    <mergeCell ref="B2:I4"/>
    <mergeCell ref="K7:N15"/>
    <mergeCell ref="B7:B8"/>
    <mergeCell ref="B36:B37"/>
    <mergeCell ref="K26:N30"/>
    <mergeCell ref="D27:G27"/>
    <mergeCell ref="C26:G26"/>
    <mergeCell ref="D19:G19"/>
    <mergeCell ref="D20:G20"/>
    <mergeCell ref="D22:G22"/>
    <mergeCell ref="D23:G23"/>
    <mergeCell ref="D24:G24"/>
    <mergeCell ref="C5:G5"/>
    <mergeCell ref="D10:G10"/>
    <mergeCell ref="C14:G14"/>
    <mergeCell ref="D15:G15"/>
    <mergeCell ref="D41:G41"/>
    <mergeCell ref="D131:G131"/>
    <mergeCell ref="D132:G132"/>
    <mergeCell ref="D137:G137"/>
    <mergeCell ref="D107:G107"/>
    <mergeCell ref="D110:G110"/>
    <mergeCell ref="D111:G111"/>
    <mergeCell ref="D115:G115"/>
    <mergeCell ref="D117:G117"/>
    <mergeCell ref="C51:G51"/>
    <mergeCell ref="D100:G100"/>
    <mergeCell ref="D101:G101"/>
    <mergeCell ref="D105:G105"/>
    <mergeCell ref="D106:G106"/>
    <mergeCell ref="D90:G90"/>
    <mergeCell ref="D91:G91"/>
    <mergeCell ref="B68:B69"/>
    <mergeCell ref="C68:G69"/>
    <mergeCell ref="B85:B86"/>
    <mergeCell ref="C85:G86"/>
    <mergeCell ref="D97:G97"/>
    <mergeCell ref="C87:G87"/>
    <mergeCell ref="D93:G93"/>
    <mergeCell ref="D96:G96"/>
    <mergeCell ref="C7:G8"/>
    <mergeCell ref="D123:G123"/>
    <mergeCell ref="D64:G64"/>
    <mergeCell ref="C58:G58"/>
    <mergeCell ref="C36:G37"/>
    <mergeCell ref="D28:G28"/>
    <mergeCell ref="D30:G30"/>
    <mergeCell ref="D32:G32"/>
    <mergeCell ref="D33:G33"/>
    <mergeCell ref="D40:G40"/>
    <mergeCell ref="C39:G39"/>
    <mergeCell ref="C46:G46"/>
    <mergeCell ref="D59:G59"/>
    <mergeCell ref="C61:G61"/>
    <mergeCell ref="D62:G62"/>
    <mergeCell ref="D95:G95"/>
    <mergeCell ref="D124:G124"/>
    <mergeCell ref="D139:G139"/>
    <mergeCell ref="D102:G102"/>
    <mergeCell ref="D112:G112"/>
    <mergeCell ref="D122:G122"/>
    <mergeCell ref="D133:G133"/>
    <mergeCell ref="D138:G138"/>
    <mergeCell ref="D134:G134"/>
    <mergeCell ref="D135:G135"/>
    <mergeCell ref="D103:G103"/>
    <mergeCell ref="D120:G120"/>
    <mergeCell ref="D121:G121"/>
    <mergeCell ref="D126:G126"/>
    <mergeCell ref="D127:G127"/>
    <mergeCell ref="D128:G128"/>
    <mergeCell ref="D113:G113"/>
    <mergeCell ref="C54:G54"/>
    <mergeCell ref="D56:G56"/>
    <mergeCell ref="D72:G72"/>
    <mergeCell ref="D49:G49"/>
    <mergeCell ref="D116:G116"/>
    <mergeCell ref="D42:G42"/>
    <mergeCell ref="D43:G43"/>
    <mergeCell ref="D12:G12"/>
    <mergeCell ref="K85:N102"/>
    <mergeCell ref="D47:G47"/>
    <mergeCell ref="D80:G80"/>
    <mergeCell ref="D81:G81"/>
    <mergeCell ref="D74:G74"/>
    <mergeCell ref="D75:G75"/>
    <mergeCell ref="D76:G76"/>
    <mergeCell ref="D79:G79"/>
    <mergeCell ref="D92:G92"/>
    <mergeCell ref="D16:G16"/>
    <mergeCell ref="C18:G18"/>
    <mergeCell ref="C47:C49"/>
    <mergeCell ref="D52:G52"/>
  </mergeCells>
  <conditionalFormatting sqref="D10:G10">
    <cfRule type="containsBlanks" dxfId="85" priority="210">
      <formula>LEN(TRIM(D10))=0</formula>
    </cfRule>
    <cfRule type="notContainsBlanks" dxfId="84" priority="212">
      <formula>LEN(TRIM(D10))&gt;0</formula>
    </cfRule>
  </conditionalFormatting>
  <conditionalFormatting sqref="D32:G33 D30:G30 D27:G28 D22:G24 D19:G20 D15:G15">
    <cfRule type="containsBlanks" dxfId="83" priority="173">
      <formula>LEN(TRIM(D15))=0</formula>
    </cfRule>
    <cfRule type="notContainsBlanks" dxfId="82" priority="174">
      <formula>LEN(TRIM(D15))&gt;0</formula>
    </cfRule>
  </conditionalFormatting>
  <conditionalFormatting sqref="D126:G128 D120:G121 D95:G97 D90:G91 D64:G64 D62:G62 D59:G59 D40:G43">
    <cfRule type="containsBlanks" dxfId="81" priority="171">
      <formula>LEN(TRIM(D40))=0</formula>
    </cfRule>
    <cfRule type="notContainsBlanks" dxfId="80" priority="172">
      <formula>LEN(TRIM(D40))&gt;0</formula>
    </cfRule>
  </conditionalFormatting>
  <conditionalFormatting sqref="H10">
    <cfRule type="expression" dxfId="79" priority="168">
      <formula>$H$10="＊"</formula>
    </cfRule>
  </conditionalFormatting>
  <conditionalFormatting sqref="D105:G107 D100:G101">
    <cfRule type="containsBlanks" dxfId="78" priority="154">
      <formula>LEN(TRIM(D100))=0</formula>
    </cfRule>
    <cfRule type="notContainsBlanks" dxfId="77" priority="155">
      <formula>LEN(TRIM(D100))&gt;0</formula>
    </cfRule>
  </conditionalFormatting>
  <conditionalFormatting sqref="D115:G117 D110:G111">
    <cfRule type="containsBlanks" dxfId="76" priority="152">
      <formula>LEN(TRIM(D110))=0</formula>
    </cfRule>
    <cfRule type="notContainsBlanks" dxfId="75" priority="153">
      <formula>LEN(TRIM(D110))&gt;0</formula>
    </cfRule>
  </conditionalFormatting>
  <conditionalFormatting sqref="D137:G139 D131:G132">
    <cfRule type="containsBlanks" dxfId="74" priority="150">
      <formula>LEN(TRIM(D131))=0</formula>
    </cfRule>
    <cfRule type="notContainsBlanks" dxfId="73" priority="151">
      <formula>LEN(TRIM(D131))&gt;0</formula>
    </cfRule>
  </conditionalFormatting>
  <conditionalFormatting sqref="D92:G92">
    <cfRule type="containsBlanks" dxfId="72" priority="148">
      <formula>LEN(TRIM(D92))=0</formula>
    </cfRule>
    <cfRule type="notContainsBlanks" dxfId="71" priority="149">
      <formula>LEN(TRIM(D92))&gt;0</formula>
    </cfRule>
  </conditionalFormatting>
  <conditionalFormatting sqref="D122:G122">
    <cfRule type="containsBlanks" dxfId="70" priority="142">
      <formula>LEN(TRIM(D122))=0</formula>
    </cfRule>
    <cfRule type="notContainsBlanks" dxfId="69" priority="143">
      <formula>LEN(TRIM(D122))&gt;0</formula>
    </cfRule>
  </conditionalFormatting>
  <conditionalFormatting sqref="D133:G133">
    <cfRule type="containsBlanks" dxfId="68" priority="140">
      <formula>LEN(TRIM(D133))=0</formula>
    </cfRule>
    <cfRule type="notContainsBlanks" dxfId="67" priority="141">
      <formula>LEN(TRIM(D133))&gt;0</formula>
    </cfRule>
  </conditionalFormatting>
  <conditionalFormatting sqref="D123:G123">
    <cfRule type="containsBlanks" dxfId="66" priority="138">
      <formula>LEN(TRIM(D123))=0</formula>
    </cfRule>
    <cfRule type="notContainsBlanks" dxfId="65" priority="139">
      <formula>LEN(TRIM(D123))&gt;0</formula>
    </cfRule>
  </conditionalFormatting>
  <conditionalFormatting sqref="D93:G93">
    <cfRule type="containsBlanks" dxfId="64" priority="134">
      <formula>LEN(TRIM(D93))=0</formula>
    </cfRule>
    <cfRule type="notContainsBlanks" dxfId="63" priority="135">
      <formula>LEN(TRIM(D93))&gt;0</formula>
    </cfRule>
  </conditionalFormatting>
  <conditionalFormatting sqref="D103:G103">
    <cfRule type="containsBlanks" dxfId="62" priority="132">
      <formula>LEN(TRIM(D103))=0</formula>
    </cfRule>
    <cfRule type="notContainsBlanks" dxfId="61" priority="133">
      <formula>LEN(TRIM(D103))&gt;0</formula>
    </cfRule>
  </conditionalFormatting>
  <conditionalFormatting sqref="D113:G113">
    <cfRule type="containsBlanks" dxfId="60" priority="130">
      <formula>LEN(TRIM(D113))=0</formula>
    </cfRule>
    <cfRule type="notContainsBlanks" dxfId="59" priority="131">
      <formula>LEN(TRIM(D113))&gt;0</formula>
    </cfRule>
  </conditionalFormatting>
  <conditionalFormatting sqref="D124:G124">
    <cfRule type="containsBlanks" dxfId="58" priority="128">
      <formula>LEN(TRIM(D124))=0</formula>
    </cfRule>
    <cfRule type="notContainsBlanks" dxfId="57" priority="129">
      <formula>LEN(TRIM(D124))&gt;0</formula>
    </cfRule>
  </conditionalFormatting>
  <conditionalFormatting sqref="D135:G135">
    <cfRule type="containsBlanks" dxfId="56" priority="126">
      <formula>LEN(TRIM(D135))=0</formula>
    </cfRule>
    <cfRule type="notContainsBlanks" dxfId="55" priority="127">
      <formula>LEN(TRIM(D135))&gt;0</formula>
    </cfRule>
  </conditionalFormatting>
  <conditionalFormatting sqref="H15">
    <cfRule type="expression" dxfId="54" priority="114">
      <formula>$H$15="＊"</formula>
    </cfRule>
  </conditionalFormatting>
  <conditionalFormatting sqref="H20">
    <cfRule type="expression" dxfId="53" priority="112">
      <formula>$H$20="＊"</formula>
    </cfRule>
  </conditionalFormatting>
  <conditionalFormatting sqref="H24">
    <cfRule type="expression" dxfId="52" priority="110">
      <formula>$H$24="＊"</formula>
    </cfRule>
  </conditionalFormatting>
  <conditionalFormatting sqref="H23">
    <cfRule type="expression" dxfId="51" priority="111">
      <formula>$H$23="＊"</formula>
    </cfRule>
  </conditionalFormatting>
  <conditionalFormatting sqref="H40:H41">
    <cfRule type="expression" dxfId="50" priority="109">
      <formula>$H$41="＊"</formula>
    </cfRule>
  </conditionalFormatting>
  <conditionalFormatting sqref="H42">
    <cfRule type="expression" dxfId="49" priority="108">
      <formula>$H$42="＊"</formula>
    </cfRule>
  </conditionalFormatting>
  <conditionalFormatting sqref="H43 H56">
    <cfRule type="expression" dxfId="48" priority="107">
      <formula>$H$43="＊"</formula>
    </cfRule>
  </conditionalFormatting>
  <conditionalFormatting sqref="H62">
    <cfRule type="expression" dxfId="47" priority="106">
      <formula>$H$62="＊"</formula>
    </cfRule>
  </conditionalFormatting>
  <conditionalFormatting sqref="H64">
    <cfRule type="expression" dxfId="46" priority="105">
      <formula>$H$64="＊"</formula>
    </cfRule>
  </conditionalFormatting>
  <conditionalFormatting sqref="H79:H80">
    <cfRule type="expression" dxfId="45" priority="103">
      <formula>$H$80="＊"</formula>
    </cfRule>
  </conditionalFormatting>
  <conditionalFormatting sqref="H19">
    <cfRule type="expression" dxfId="44" priority="113">
      <formula>$H$19="＊"</formula>
    </cfRule>
  </conditionalFormatting>
  <conditionalFormatting sqref="D80:G81 D72:G72 D74:G76">
    <cfRule type="containsBlanks" dxfId="43" priority="101">
      <formula>LEN(TRIM(D72))=0</formula>
    </cfRule>
    <cfRule type="notContainsBlanks" dxfId="42" priority="102">
      <formula>LEN(TRIM(D72))&gt;0</formula>
    </cfRule>
  </conditionalFormatting>
  <conditionalFormatting sqref="H81">
    <cfRule type="expression" dxfId="41" priority="99">
      <formula>$H$81="＊"</formula>
    </cfRule>
  </conditionalFormatting>
  <conditionalFormatting sqref="D79:G79">
    <cfRule type="containsBlanks" dxfId="40" priority="94">
      <formula>LEN(TRIM(D79))=0</formula>
    </cfRule>
    <cfRule type="notContainsBlanks" dxfId="39" priority="95">
      <formula>LEN(TRIM(D79))&gt;0</formula>
    </cfRule>
  </conditionalFormatting>
  <conditionalFormatting sqref="D49:G49">
    <cfRule type="containsBlanks" dxfId="38" priority="86">
      <formula>LEN(TRIM(D49))=0</formula>
    </cfRule>
    <cfRule type="notContainsBlanks" dxfId="37" priority="87">
      <formula>LEN(TRIM(D49))&gt;0</formula>
    </cfRule>
  </conditionalFormatting>
  <conditionalFormatting sqref="H49">
    <cfRule type="expression" dxfId="36" priority="83">
      <formula>$H$43="＊"</formula>
    </cfRule>
  </conditionalFormatting>
  <conditionalFormatting sqref="D47:G47">
    <cfRule type="containsBlanks" dxfId="35" priority="78">
      <formula>LEN(TRIM(D47))=0</formula>
    </cfRule>
    <cfRule type="notContainsBlanks" dxfId="34" priority="79">
      <formula>LEN(TRIM(D47))&gt;0</formula>
    </cfRule>
  </conditionalFormatting>
  <conditionalFormatting sqref="H47">
    <cfRule type="expression" dxfId="33" priority="77">
      <formula>$H$43="＊"</formula>
    </cfRule>
  </conditionalFormatting>
  <conditionalFormatting sqref="D52:G52">
    <cfRule type="containsBlanks" dxfId="32" priority="73">
      <formula>LEN(TRIM(D52))=0</formula>
    </cfRule>
    <cfRule type="notContainsBlanks" dxfId="31" priority="74">
      <formula>LEN(TRIM(D52))&gt;0</formula>
    </cfRule>
  </conditionalFormatting>
  <conditionalFormatting sqref="H52:H53">
    <cfRule type="expression" dxfId="30" priority="72">
      <formula>$H$43="＊"</formula>
    </cfRule>
  </conditionalFormatting>
  <conditionalFormatting sqref="D56:G56">
    <cfRule type="containsBlanks" dxfId="29" priority="70">
      <formula>LEN(TRIM(D56))=0</formula>
    </cfRule>
    <cfRule type="notContainsBlanks" dxfId="28" priority="71">
      <formula>LEN(TRIM(D56))&gt;0</formula>
    </cfRule>
  </conditionalFormatting>
  <conditionalFormatting sqref="D151:G151">
    <cfRule type="containsBlanks" dxfId="27" priority="36">
      <formula>LEN(TRIM(D151))=0</formula>
    </cfRule>
    <cfRule type="notContainsBlanks" dxfId="26" priority="37">
      <formula>LEN(TRIM(D151))&gt;0</formula>
    </cfRule>
  </conditionalFormatting>
  <conditionalFormatting sqref="D102:G102">
    <cfRule type="containsBlanks" dxfId="25" priority="34">
      <formula>LEN(TRIM(D102))=0</formula>
    </cfRule>
    <cfRule type="notContainsBlanks" dxfId="24" priority="35">
      <formula>LEN(TRIM(D102))&gt;0</formula>
    </cfRule>
  </conditionalFormatting>
  <conditionalFormatting sqref="D134:G134">
    <cfRule type="containsBlanks" dxfId="23" priority="32">
      <formula>LEN(TRIM(D134))=0</formula>
    </cfRule>
    <cfRule type="notContainsBlanks" dxfId="22" priority="33">
      <formula>LEN(TRIM(D134))&gt;0</formula>
    </cfRule>
  </conditionalFormatting>
  <conditionalFormatting sqref="D155:G155">
    <cfRule type="containsBlanks" dxfId="21" priority="30">
      <formula>LEN(TRIM(D155))=0</formula>
    </cfRule>
    <cfRule type="notContainsBlanks" dxfId="20" priority="31">
      <formula>LEN(TRIM(D155))&gt;0</formula>
    </cfRule>
  </conditionalFormatting>
  <conditionalFormatting sqref="D16:G16">
    <cfRule type="containsBlanks" dxfId="19" priority="28">
      <formula>LEN(TRIM(D16))=0</formula>
    </cfRule>
    <cfRule type="notContainsBlanks" dxfId="18" priority="29">
      <formula>LEN(TRIM(D16))&gt;0</formula>
    </cfRule>
  </conditionalFormatting>
  <conditionalFormatting sqref="D112:G112">
    <cfRule type="containsBlanks" dxfId="17" priority="25">
      <formula>LEN(TRIM(D112))=0</formula>
    </cfRule>
    <cfRule type="notContainsBlanks" dxfId="16" priority="26">
      <formula>LEN(TRIM(D112))&gt;0</formula>
    </cfRule>
  </conditionalFormatting>
  <conditionalFormatting sqref="H72">
    <cfRule type="expression" dxfId="15" priority="16">
      <formula>$H$64="＊"</formula>
    </cfRule>
  </conditionalFormatting>
  <conditionalFormatting sqref="H74:H76">
    <cfRule type="expression" dxfId="14" priority="15">
      <formula>$H$64="＊"</formula>
    </cfRule>
  </conditionalFormatting>
  <conditionalFormatting sqref="D142:G142">
    <cfRule type="containsBlanks" dxfId="13" priority="13">
      <formula>LEN(TRIM(D142))=0</formula>
    </cfRule>
    <cfRule type="notContainsBlanks" dxfId="12" priority="14">
      <formula>LEN(TRIM(D142))&gt;0</formula>
    </cfRule>
  </conditionalFormatting>
  <conditionalFormatting sqref="H142">
    <cfRule type="expression" dxfId="11" priority="12">
      <formula>$H$43="＊"</formula>
    </cfRule>
  </conditionalFormatting>
  <conditionalFormatting sqref="D145:G145">
    <cfRule type="containsBlanks" dxfId="10" priority="10">
      <formula>LEN(TRIM(D145))=0</formula>
    </cfRule>
    <cfRule type="notContainsBlanks" dxfId="9" priority="11">
      <formula>LEN(TRIM(D145))&gt;0</formula>
    </cfRule>
  </conditionalFormatting>
  <conditionalFormatting sqref="H145">
    <cfRule type="expression" dxfId="8" priority="9">
      <formula>$H$43="＊"</formula>
    </cfRule>
  </conditionalFormatting>
  <conditionalFormatting sqref="D148:G148">
    <cfRule type="containsBlanks" dxfId="7" priority="7">
      <formula>LEN(TRIM(D148))=0</formula>
    </cfRule>
    <cfRule type="notContainsBlanks" dxfId="6" priority="8">
      <formula>LEN(TRIM(D148))&gt;0</formula>
    </cfRule>
  </conditionalFormatting>
  <conditionalFormatting sqref="H148">
    <cfRule type="expression" dxfId="5" priority="6">
      <formula>$H$43="＊"</formula>
    </cfRule>
  </conditionalFormatting>
  <conditionalFormatting sqref="H16">
    <cfRule type="expression" dxfId="4" priority="4">
      <formula>$H$15="＊"</formula>
    </cfRule>
  </conditionalFormatting>
  <conditionalFormatting sqref="D12:G12">
    <cfRule type="containsBlanks" dxfId="3" priority="2">
      <formula>LEN(TRIM(D12))=0</formula>
    </cfRule>
    <cfRule type="notContainsBlanks" dxfId="2" priority="3">
      <formula>LEN(TRIM(D12))&gt;0</formula>
    </cfRule>
  </conditionalFormatting>
  <conditionalFormatting sqref="H12">
    <cfRule type="expression" dxfId="1" priority="1">
      <formula>$H$10="＊"</formula>
    </cfRule>
  </conditionalFormatting>
  <conditionalFormatting sqref="D62:G62">
    <cfRule type="cellIs" dxfId="0" priority="215" operator="notEqual">
      <formula>SUM($D$64:$G$66,#REF!,#REF!)</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856CD65D-F401-6F4D-9787-EC9EE0E8DEC1}">
          <x14:formula1>
            <xm:f>Feuil2!$A$2:$A$7</xm:f>
          </x14:formula1>
          <xm:sqref>D92:G92 D112:G112</xm:sqref>
        </x14:dataValidation>
        <x14:dataValidation type="list" allowBlank="1" showInputMessage="1" showErrorMessage="1" xr:uid="{8BA4668E-A34D-554B-94C6-F120EC2C8D33}">
          <x14:formula1>
            <xm:f>Feuil2!$B$2:$B$3</xm:f>
          </x14:formula1>
          <xm:sqref>D122:G122 D102:G102 D134:G134</xm:sqref>
        </x14:dataValidation>
        <x14:dataValidation type="list" allowBlank="1" showInputMessage="1" showErrorMessage="1" xr:uid="{D176A3C7-E4BD-DD43-AD86-E89B7BE34D41}">
          <x14:formula1>
            <xm:f>Feuil2!$C$2:$C$3</xm:f>
          </x14:formula1>
          <xm:sqref>D93:G93 D103:G103 D113:G113 D124:G124 D135:G135</xm:sqref>
        </x14:dataValidation>
        <x14:dataValidation type="list" allowBlank="1" showInputMessage="1" showErrorMessage="1" xr:uid="{C04DB908-C082-4E54-AA71-AAC711C85E50}">
          <x14:formula1>
            <xm:f>Feuil3!$D$2:$D$4</xm:f>
          </x14:formula1>
          <xm:sqref>D49:G49</xm:sqref>
        </x14:dataValidation>
        <x14:dataValidation type="list" allowBlank="1" showInputMessage="1" showErrorMessage="1" xr:uid="{CFC17CFF-343E-48DC-B54E-39C52039889C}">
          <x14:formula1>
            <xm:f>Feuil3!$D$7:$D$8</xm:f>
          </x14:formula1>
          <xm:sqref>D47:G47</xm:sqref>
        </x14:dataValidation>
        <x14:dataValidation type="list" allowBlank="1" showInputMessage="1" showErrorMessage="1" xr:uid="{10D3F3B6-B6B5-48EC-8E63-2F1E78623CFC}">
          <x14:formula1>
            <xm:f>Feuil3!$D$10:$D$11</xm:f>
          </x14:formula1>
          <xm:sqref>D52:G52 D56:G56 D142:G142 D145:G145 D148:G148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CF3F-CF19-4D44-BC7B-64F4226E575E}">
  <sheetPr>
    <tabColor theme="4"/>
  </sheetPr>
  <dimension ref="A1:L2"/>
  <sheetViews>
    <sheetView workbookViewId="0">
      <selection activeCell="K7" sqref="K7"/>
    </sheetView>
  </sheetViews>
  <sheetFormatPr baseColWidth="10" defaultRowHeight="16"/>
  <cols>
    <col min="1" max="1" width="21.83203125" bestFit="1" customWidth="1"/>
    <col min="2" max="2" width="19" bestFit="1" customWidth="1"/>
    <col min="3" max="3" width="13.5" customWidth="1"/>
    <col min="4" max="4" width="14.83203125" bestFit="1" customWidth="1"/>
    <col min="5" max="5" width="14.1640625" bestFit="1" customWidth="1"/>
    <col min="6" max="6" width="14" customWidth="1"/>
    <col min="7" max="7" width="14.5" customWidth="1"/>
    <col min="8" max="8" width="7.6640625" customWidth="1"/>
    <col min="9" max="9" width="6.5" bestFit="1" customWidth="1"/>
    <col min="11" max="11" width="19" customWidth="1"/>
  </cols>
  <sheetData>
    <row r="1" spans="1:12" ht="30" thickBot="1">
      <c r="A1" s="5" t="s">
        <v>84</v>
      </c>
      <c r="B1" s="6" t="s">
        <v>85</v>
      </c>
      <c r="C1" s="7" t="s">
        <v>86</v>
      </c>
      <c r="D1" s="7" t="s">
        <v>87</v>
      </c>
      <c r="E1" s="7" t="s">
        <v>88</v>
      </c>
      <c r="F1" s="7" t="s">
        <v>89</v>
      </c>
      <c r="G1" s="7" t="s">
        <v>90</v>
      </c>
      <c r="H1" s="7" t="s">
        <v>91</v>
      </c>
      <c r="I1" s="7" t="s">
        <v>92</v>
      </c>
      <c r="J1" s="8" t="s">
        <v>93</v>
      </c>
      <c r="K1" s="7" t="s">
        <v>94</v>
      </c>
      <c r="L1" s="8" t="s">
        <v>95</v>
      </c>
    </row>
    <row r="2" spans="1:12" ht="17" thickBot="1">
      <c r="A2" s="9" t="b">
        <f>IF(Formulaire!$D$47=Feuil3!D7,"3",IF(Formulaire!$D$47=Feuil3!D8,"1"))</f>
        <v>0</v>
      </c>
      <c r="B2" s="10" t="b">
        <f>IF(Formulaire!$D$49=Feuil3!D2,"1",IF(Formulaire!$D$49=Feuil3!D3, "2",IF(Formulaire!$D$49=Feuil3!D4, "3")))</f>
        <v>0</v>
      </c>
      <c r="C2" s="20" t="str">
        <f xml:space="preserve"> LEFT(Formulaire!D15,9)</f>
        <v/>
      </c>
      <c r="D2" s="11" t="str">
        <f xml:space="preserve"> RIGHT(Formulaire!D15,5)</f>
        <v/>
      </c>
      <c r="E2" s="12">
        <v>36892</v>
      </c>
      <c r="F2" s="15">
        <f xml:space="preserve"> Formulaire!D15</f>
        <v>0</v>
      </c>
      <c r="G2" s="14">
        <f>Formulaire!D72</f>
        <v>0</v>
      </c>
      <c r="H2" s="22"/>
      <c r="I2" s="22"/>
      <c r="J2" s="21"/>
      <c r="K2" s="13" t="str">
        <f>IF(Formulaire!$D$49=Feuil3!$D$2,Formulaire!D16, " ")</f>
        <v xml:space="preserve"> </v>
      </c>
      <c r="L2" s="21" t="str">
        <f>IF(Formulaire!$D$49=Feuil3!$D$2,Formulaire!D10, " ")</f>
        <v xml:space="preserve"> </v>
      </c>
    </row>
  </sheetData>
  <sheetProtection selectLockedCells="1"/>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CC8D-4890-4373-A809-917D2F371937}">
  <sheetPr>
    <tabColor theme="9" tint="0.59999389629810485"/>
  </sheetPr>
  <dimension ref="A1:AM13"/>
  <sheetViews>
    <sheetView workbookViewId="0">
      <selection activeCell="E7" sqref="E7"/>
    </sheetView>
  </sheetViews>
  <sheetFormatPr baseColWidth="10" defaultRowHeight="16"/>
  <cols>
    <col min="2" max="2" width="19.83203125" bestFit="1" customWidth="1"/>
    <col min="3" max="3" width="14.5" customWidth="1"/>
    <col min="4" max="4" width="43.33203125" customWidth="1"/>
    <col min="5" max="5" width="22.5" customWidth="1"/>
    <col min="6" max="6" width="22" bestFit="1" customWidth="1"/>
    <col min="7" max="7" width="12.5" bestFit="1" customWidth="1"/>
    <col min="8" max="8" width="10.1640625" bestFit="1" customWidth="1"/>
    <col min="10" max="10" width="13" bestFit="1" customWidth="1"/>
    <col min="11" max="11" width="15" customWidth="1"/>
    <col min="12" max="12" width="13.83203125" bestFit="1" customWidth="1"/>
    <col min="13" max="13" width="35.1640625" customWidth="1"/>
  </cols>
  <sheetData>
    <row r="1" spans="1:39" ht="28.5" customHeight="1" thickBot="1">
      <c r="A1" s="33" t="s">
        <v>96</v>
      </c>
      <c r="B1" s="33" t="s">
        <v>97</v>
      </c>
      <c r="C1" s="33" t="s">
        <v>98</v>
      </c>
      <c r="D1" s="33" t="s">
        <v>67</v>
      </c>
      <c r="E1" s="33" t="s">
        <v>99</v>
      </c>
      <c r="F1" s="33" t="s">
        <v>100</v>
      </c>
      <c r="G1" s="33" t="s">
        <v>101</v>
      </c>
      <c r="H1" s="33" t="s">
        <v>102</v>
      </c>
      <c r="I1" s="33" t="s">
        <v>29</v>
      </c>
      <c r="J1" s="33" t="s">
        <v>103</v>
      </c>
      <c r="K1" s="33" t="s">
        <v>104</v>
      </c>
      <c r="L1" s="33" t="s">
        <v>105</v>
      </c>
      <c r="M1" s="33" t="s">
        <v>106</v>
      </c>
      <c r="N1" s="33" t="s">
        <v>107</v>
      </c>
      <c r="O1" s="33" t="s">
        <v>108</v>
      </c>
      <c r="P1" s="33" t="s">
        <v>109</v>
      </c>
      <c r="Q1" s="33" t="s">
        <v>110</v>
      </c>
      <c r="R1" s="33" t="s">
        <v>111</v>
      </c>
      <c r="S1" s="33" t="s">
        <v>112</v>
      </c>
      <c r="T1" s="33" t="s">
        <v>113</v>
      </c>
      <c r="U1" s="33" t="s">
        <v>114</v>
      </c>
      <c r="V1" s="33" t="s">
        <v>115</v>
      </c>
      <c r="W1" s="33" t="s">
        <v>116</v>
      </c>
      <c r="X1" s="33" t="s">
        <v>117</v>
      </c>
      <c r="Y1" s="33" t="s">
        <v>118</v>
      </c>
      <c r="Z1" s="33" t="s">
        <v>119</v>
      </c>
      <c r="AA1" s="33" t="s">
        <v>120</v>
      </c>
      <c r="AB1" s="33" t="s">
        <v>121</v>
      </c>
      <c r="AC1" s="33" t="s">
        <v>122</v>
      </c>
      <c r="AD1" s="33" t="s">
        <v>123</v>
      </c>
      <c r="AE1" s="33" t="s">
        <v>124</v>
      </c>
      <c r="AF1" s="34">
        <v>1</v>
      </c>
      <c r="AG1" s="34">
        <v>2</v>
      </c>
      <c r="AH1" s="35">
        <v>3</v>
      </c>
      <c r="AI1" s="34">
        <v>4</v>
      </c>
      <c r="AJ1" s="34">
        <v>5</v>
      </c>
      <c r="AK1" s="34">
        <v>6</v>
      </c>
      <c r="AL1" s="34">
        <v>7</v>
      </c>
      <c r="AM1" s="34">
        <v>8</v>
      </c>
    </row>
    <row r="2" spans="1:39" ht="33" thickBot="1">
      <c r="A2" s="36" t="str">
        <f xml:space="preserve"> LEFT(Formulaire!$D$15,9)</f>
        <v/>
      </c>
      <c r="B2" s="37">
        <v>2021</v>
      </c>
      <c r="C2" s="38">
        <f>Formulaire!$D$15</f>
        <v>0</v>
      </c>
      <c r="D2" s="39" t="e">
        <f>IF(Formulaire!#REF!=Feuil3!$H$2,Feuil3!$G$2,IF(Formulaire!#REF!=Feuil3!$H$3,Feuil3!$G$3,IF(Formulaire!#REF!=Feuil3!$H$4,Feuil3!$G$4,IF(Formulaire!#REF!=Feuil3!$H$5,Feuil3!$G$5," "))))</f>
        <v>#REF!</v>
      </c>
      <c r="E2" s="39" t="str">
        <f>Feuil3!$G$8</f>
        <v>Supérette - Administration et bureaux</v>
      </c>
      <c r="F2" s="37" t="e">
        <f>#REF!</f>
        <v>#REF!</v>
      </c>
      <c r="G2" s="40">
        <v>44197</v>
      </c>
      <c r="H2" s="40">
        <v>44561</v>
      </c>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41"/>
    </row>
    <row r="3" spans="1:39" ht="33" thickBot="1">
      <c r="A3" s="42" t="str">
        <f xml:space="preserve"> LEFT(Formulaire!$D$15,9)</f>
        <v/>
      </c>
      <c r="B3" s="16">
        <v>2021</v>
      </c>
      <c r="C3" s="24">
        <f>Formulaire!$D$15</f>
        <v>0</v>
      </c>
      <c r="D3" s="29" t="e">
        <f>IF(Formulaire!#REF!=Feuil3!$H$2,Feuil3!$G$2,IF(Formulaire!#REF!=Feuil3!$H$3,Feuil3!$G$3,IF(Formulaire!#REF!=Feuil3!$H$4,Feuil3!$G$4,IF(Formulaire!#REF!=Feuil3!$H$5,Feuil3!$G$5," "))))</f>
        <v>#REF!</v>
      </c>
      <c r="E3" s="31" t="str">
        <f>Feuil3!$G$9</f>
        <v>Supérette - Réserve et Drive température ambiante</v>
      </c>
      <c r="F3" s="16" t="e">
        <f>#REF!</f>
        <v>#REF!</v>
      </c>
      <c r="G3" s="32">
        <v>44197</v>
      </c>
      <c r="H3" s="32">
        <v>44561</v>
      </c>
      <c r="I3" s="4"/>
      <c r="J3" s="4"/>
      <c r="K3" s="4"/>
      <c r="L3" s="4"/>
      <c r="M3" s="4"/>
      <c r="N3" s="16"/>
      <c r="O3" s="4"/>
      <c r="P3" s="4"/>
      <c r="Q3" s="16"/>
      <c r="R3" s="4"/>
      <c r="S3" s="4"/>
      <c r="T3" s="4"/>
      <c r="U3" s="4"/>
      <c r="V3" s="4"/>
      <c r="W3" s="4"/>
      <c r="X3" s="4"/>
      <c r="Y3" s="4"/>
      <c r="Z3" s="4"/>
      <c r="AA3" s="4"/>
      <c r="AB3" s="4"/>
      <c r="AC3" s="4"/>
      <c r="AD3" s="4"/>
      <c r="AE3" s="4"/>
      <c r="AF3" s="4"/>
      <c r="AG3" s="4"/>
      <c r="AH3" s="4"/>
      <c r="AI3" s="4"/>
      <c r="AJ3" s="4"/>
      <c r="AK3" s="4"/>
      <c r="AL3" s="4"/>
      <c r="AM3" s="43"/>
    </row>
    <row r="4" spans="1:39" ht="33" thickBot="1">
      <c r="A4" s="42" t="str">
        <f xml:space="preserve"> LEFT(Formulaire!$D$15,9)</f>
        <v/>
      </c>
      <c r="B4" s="23">
        <v>2021</v>
      </c>
      <c r="C4" s="24">
        <f>Formulaire!$D$15</f>
        <v>0</v>
      </c>
      <c r="D4" s="4" t="e">
        <f>IF(Formulaire!#REF!=Feuil3!$H$2,Feuil3!$G$2,IF(Formulaire!#REF!=Feuil3!$H$3,Feuil3!$G$3,IF(Formulaire!#REF!=Feuil3!$H$4,Feuil3!$G$4,IF(Formulaire!#REF!=Feuil3!$H$5,Feuil3!$G$5," "))))</f>
        <v>#REF!</v>
      </c>
      <c r="E4" s="31" t="str">
        <f>Feuil3!$G$10</f>
        <v>Supérette - Réserve et Drive Froid positif</v>
      </c>
      <c r="F4" s="16" t="e">
        <f>#REF!</f>
        <v>#REF!</v>
      </c>
      <c r="G4" s="32">
        <v>44197</v>
      </c>
      <c r="H4" s="27">
        <v>44561</v>
      </c>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3"/>
    </row>
    <row r="5" spans="1:39" ht="33" thickBot="1">
      <c r="A5" s="42" t="str">
        <f xml:space="preserve"> LEFT(Formulaire!$D$15,9)</f>
        <v/>
      </c>
      <c r="B5" s="23">
        <v>2021</v>
      </c>
      <c r="C5" s="24">
        <f>Formulaire!$D$15</f>
        <v>0</v>
      </c>
      <c r="D5" s="4" t="e">
        <f>IF(Formulaire!#REF!=Feuil3!$H$2,Feuil3!$G$2,IF(Formulaire!#REF!=Feuil3!$H$3,Feuil3!$G$3,IF(Formulaire!#REF!=Feuil3!$H$4,Feuil3!$G$4,IF(Formulaire!#REF!=Feuil3!$H$5,Feuil3!$G$5," "))))</f>
        <v>#REF!</v>
      </c>
      <c r="E5" s="31" t="str">
        <f>Feuil3!$G$11</f>
        <v>Supérette - Réserve et Drive Froid négatif</v>
      </c>
      <c r="F5" s="16" t="e">
        <f>#REF!</f>
        <v>#REF!</v>
      </c>
      <c r="G5" s="32">
        <v>44197</v>
      </c>
      <c r="H5" s="27">
        <v>44561</v>
      </c>
      <c r="I5" s="4"/>
      <c r="J5" s="4"/>
      <c r="K5" s="4"/>
      <c r="L5" s="4"/>
      <c r="M5" s="4"/>
      <c r="N5" s="16"/>
      <c r="O5" s="4"/>
      <c r="P5" s="4"/>
      <c r="Q5" s="16"/>
      <c r="R5" s="4"/>
      <c r="S5" s="4"/>
      <c r="T5" s="4"/>
      <c r="U5" s="4"/>
      <c r="V5" s="4"/>
      <c r="W5" s="4"/>
      <c r="X5" s="4"/>
      <c r="Y5" s="4"/>
      <c r="Z5" s="4"/>
      <c r="AA5" s="4"/>
      <c r="AB5" s="4"/>
      <c r="AC5" s="4"/>
      <c r="AD5" s="4"/>
      <c r="AE5" s="4"/>
      <c r="AF5" s="4"/>
      <c r="AG5" s="4"/>
      <c r="AH5" s="4"/>
      <c r="AI5" s="4"/>
      <c r="AJ5" s="4"/>
      <c r="AK5" s="4"/>
      <c r="AL5" s="4"/>
      <c r="AM5" s="43"/>
    </row>
    <row r="6" spans="1:39" ht="33" thickBot="1">
      <c r="A6" s="42" t="str">
        <f xml:space="preserve"> LEFT(Formulaire!$D$15,9)</f>
        <v/>
      </c>
      <c r="B6" s="23">
        <v>2021</v>
      </c>
      <c r="C6" s="24">
        <f>Formulaire!$D$15</f>
        <v>0</v>
      </c>
      <c r="D6" s="4" t="e">
        <f>IF(Formulaire!#REF!=Feuil3!$H$2,Feuil3!$G$2,IF(Formulaire!#REF!=Feuil3!$H$3,Feuil3!$G$3,IF(Formulaire!#REF!=Feuil3!$H$4,Feuil3!$G$4,IF(Formulaire!#REF!=Feuil3!$H$5,Feuil3!$G$5," "))))</f>
        <v>#REF!</v>
      </c>
      <c r="E6" s="31" t="str">
        <f>Feuil3!$G$12</f>
        <v>Supérette - Zone de vente froid positif et négatif</v>
      </c>
      <c r="F6" s="16" t="e">
        <f>#REF!</f>
        <v>#REF!</v>
      </c>
      <c r="G6" s="32">
        <v>44197</v>
      </c>
      <c r="H6" s="27">
        <v>44561</v>
      </c>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3"/>
    </row>
    <row r="7" spans="1:39" ht="33" thickBot="1">
      <c r="A7" s="44" t="str">
        <f xml:space="preserve"> LEFT(Formulaire!$D$15,9)</f>
        <v/>
      </c>
      <c r="B7" s="45">
        <v>2021</v>
      </c>
      <c r="C7" s="46">
        <f>Formulaire!$D$15</f>
        <v>0</v>
      </c>
      <c r="D7" s="47" t="e">
        <f>IF(Formulaire!#REF!=Feuil3!$H$2,Feuil3!$G$2,IF(Formulaire!#REF!=Feuil3!$H$3,Feuil3!$G$3,IF(Formulaire!#REF!=Feuil3!$H$4,Feuil3!$G$4,IF(Formulaire!#REF!=Feuil3!$H$5,Feuil3!$G$5," "))))</f>
        <v>#REF!</v>
      </c>
      <c r="E7" s="48" t="str">
        <f>Feuil3!$G$13</f>
        <v>Supérette - Zone de vente hors froid</v>
      </c>
      <c r="F7" s="49" t="e">
        <f>#REF!</f>
        <v>#REF!</v>
      </c>
      <c r="G7" s="50">
        <v>44197</v>
      </c>
      <c r="H7" s="51">
        <v>44561</v>
      </c>
      <c r="I7" s="47"/>
      <c r="J7" s="47"/>
      <c r="K7" s="47"/>
      <c r="L7" s="47"/>
      <c r="M7" s="47"/>
      <c r="N7" s="49"/>
      <c r="O7" s="47"/>
      <c r="P7" s="47"/>
      <c r="Q7" s="49"/>
      <c r="R7" s="47"/>
      <c r="S7" s="47"/>
      <c r="T7" s="47"/>
      <c r="U7" s="47"/>
      <c r="V7" s="47"/>
      <c r="W7" s="47"/>
      <c r="X7" s="47"/>
      <c r="Y7" s="47"/>
      <c r="Z7" s="47"/>
      <c r="AA7" s="47"/>
      <c r="AB7" s="47"/>
      <c r="AC7" s="47"/>
      <c r="AD7" s="47"/>
      <c r="AE7" s="47"/>
      <c r="AF7" s="47"/>
      <c r="AG7" s="47"/>
      <c r="AH7" s="47"/>
      <c r="AI7" s="47"/>
      <c r="AJ7" s="47"/>
      <c r="AK7" s="47"/>
      <c r="AL7" s="47"/>
      <c r="AM7" s="52"/>
    </row>
    <row r="8" spans="1:39" ht="33" thickBot="1">
      <c r="A8" s="36" t="str">
        <f xml:space="preserve"> LEFT(Formulaire!$D$15,9)</f>
        <v/>
      </c>
      <c r="B8" s="37">
        <v>2020</v>
      </c>
      <c r="C8" s="38">
        <f>Formulaire!$D$15</f>
        <v>0</v>
      </c>
      <c r="D8" s="39" t="e">
        <f>IF(Formulaire!#REF!=Feuil3!$H$2,Feuil3!$G$2,IF(Formulaire!#REF!=Feuil3!$H$3,Feuil3!$G$3,IF(Formulaire!#REF!=Feuil3!$H$4,Feuil3!$G$4,IF(Formulaire!#REF!=Feuil3!$H$5,Feuil3!$G$5," "))))</f>
        <v>#REF!</v>
      </c>
      <c r="E8" s="39" t="str">
        <f>Feuil3!$G$8</f>
        <v>Supérette - Administration et bureaux</v>
      </c>
      <c r="F8" s="37" t="e">
        <f>#REF!</f>
        <v>#REF!</v>
      </c>
      <c r="G8" s="40">
        <v>43831</v>
      </c>
      <c r="H8" s="40">
        <v>44196</v>
      </c>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41"/>
    </row>
    <row r="9" spans="1:39" ht="33" thickBot="1">
      <c r="A9" s="42" t="str">
        <f xml:space="preserve"> LEFT(Formulaire!$D$15,9)</f>
        <v/>
      </c>
      <c r="B9" s="23">
        <v>2020</v>
      </c>
      <c r="C9" s="24">
        <f>Formulaire!$D$15</f>
        <v>0</v>
      </c>
      <c r="D9" s="29" t="e">
        <f>IF(Formulaire!#REF!=Feuil3!$H$2,Feuil3!$G$2,IF(Formulaire!#REF!=Feuil3!$H$3,Feuil3!$G$3,IF(Formulaire!#REF!=Feuil3!$H$4,Feuil3!$G$4,IF(Formulaire!#REF!=Feuil3!$H$5,Feuil3!$G$5," "))))</f>
        <v>#REF!</v>
      </c>
      <c r="E9" s="31" t="str">
        <f>Feuil3!$G$9</f>
        <v>Supérette - Réserve et Drive température ambiante</v>
      </c>
      <c r="F9" s="16" t="e">
        <f>#REF!</f>
        <v>#REF!</v>
      </c>
      <c r="G9" s="27">
        <v>43831</v>
      </c>
      <c r="H9" s="27">
        <v>44196</v>
      </c>
      <c r="I9" s="4"/>
      <c r="J9" s="4"/>
      <c r="K9" s="4"/>
      <c r="L9" s="4"/>
      <c r="M9" s="4"/>
      <c r="N9" s="16"/>
      <c r="O9" s="4"/>
      <c r="P9" s="4"/>
      <c r="Q9" s="16"/>
      <c r="R9" s="4"/>
      <c r="S9" s="4"/>
      <c r="T9" s="4"/>
      <c r="U9" s="4"/>
      <c r="V9" s="4"/>
      <c r="W9" s="4"/>
      <c r="X9" s="4"/>
      <c r="Y9" s="4"/>
      <c r="Z9" s="4"/>
      <c r="AA9" s="4"/>
      <c r="AB9" s="4"/>
      <c r="AC9" s="4"/>
      <c r="AD9" s="4"/>
      <c r="AE9" s="4"/>
      <c r="AF9" s="4"/>
      <c r="AG9" s="4"/>
      <c r="AH9" s="4"/>
      <c r="AI9" s="4"/>
      <c r="AJ9" s="4"/>
      <c r="AK9" s="4"/>
      <c r="AL9" s="4"/>
      <c r="AM9" s="43"/>
    </row>
    <row r="10" spans="1:39" ht="33" thickBot="1">
      <c r="A10" s="42" t="str">
        <f xml:space="preserve"> LEFT(Formulaire!$D$15,9)</f>
        <v/>
      </c>
      <c r="B10" s="23">
        <v>2020</v>
      </c>
      <c r="C10" s="24">
        <f>Formulaire!$D$15</f>
        <v>0</v>
      </c>
      <c r="D10" s="4" t="e">
        <f>IF(Formulaire!#REF!=Feuil3!$H$2,Feuil3!$G$2,IF(Formulaire!#REF!=Feuil3!$H$3,Feuil3!$G$3,IF(Formulaire!#REF!=Feuil3!$H$4,Feuil3!$G$4,IF(Formulaire!#REF!=Feuil3!$H$5,Feuil3!$G$5," "))))</f>
        <v>#REF!</v>
      </c>
      <c r="E10" s="31" t="str">
        <f>Feuil3!$G$10</f>
        <v>Supérette - Réserve et Drive Froid positif</v>
      </c>
      <c r="F10" s="16" t="e">
        <f>#REF!</f>
        <v>#REF!</v>
      </c>
      <c r="G10" s="27">
        <v>43831</v>
      </c>
      <c r="H10" s="27">
        <v>44196</v>
      </c>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3"/>
    </row>
    <row r="11" spans="1:39" ht="33" thickBot="1">
      <c r="A11" s="42" t="str">
        <f xml:space="preserve"> LEFT(Formulaire!$D$15,9)</f>
        <v/>
      </c>
      <c r="B11" s="23">
        <v>2020</v>
      </c>
      <c r="C11" s="24">
        <f>Formulaire!$D$15</f>
        <v>0</v>
      </c>
      <c r="D11" s="4" t="e">
        <f>IF(Formulaire!#REF!=Feuil3!$H$2,Feuil3!$G$2,IF(Formulaire!#REF!=Feuil3!$H$3,Feuil3!$G$3,IF(Formulaire!#REF!=Feuil3!$H$4,Feuil3!$G$4,IF(Formulaire!#REF!=Feuil3!$H$5,Feuil3!$G$5," "))))</f>
        <v>#REF!</v>
      </c>
      <c r="E11" s="31" t="str">
        <f>Feuil3!$G$11</f>
        <v>Supérette - Réserve et Drive Froid négatif</v>
      </c>
      <c r="F11" s="16" t="e">
        <f>#REF!</f>
        <v>#REF!</v>
      </c>
      <c r="G11" s="27">
        <v>43831</v>
      </c>
      <c r="H11" s="27">
        <v>44196</v>
      </c>
      <c r="I11" s="4"/>
      <c r="J11" s="4"/>
      <c r="K11" s="4"/>
      <c r="L11" s="4"/>
      <c r="M11" s="4"/>
      <c r="N11" s="16"/>
      <c r="O11" s="4"/>
      <c r="P11" s="4"/>
      <c r="Q11" s="16"/>
      <c r="R11" s="4"/>
      <c r="S11" s="4"/>
      <c r="T11" s="4"/>
      <c r="U11" s="4"/>
      <c r="V11" s="4"/>
      <c r="W11" s="4"/>
      <c r="X11" s="4"/>
      <c r="Y11" s="4"/>
      <c r="Z11" s="4"/>
      <c r="AA11" s="4"/>
      <c r="AB11" s="4"/>
      <c r="AC11" s="4"/>
      <c r="AD11" s="4"/>
      <c r="AE11" s="4"/>
      <c r="AF11" s="4"/>
      <c r="AG11" s="4"/>
      <c r="AH11" s="4"/>
      <c r="AI11" s="4"/>
      <c r="AJ11" s="4"/>
      <c r="AK11" s="4"/>
      <c r="AL11" s="4"/>
      <c r="AM11" s="43"/>
    </row>
    <row r="12" spans="1:39" ht="33" thickBot="1">
      <c r="A12" s="42" t="str">
        <f xml:space="preserve"> LEFT(Formulaire!$D$15,9)</f>
        <v/>
      </c>
      <c r="B12" s="23">
        <v>2020</v>
      </c>
      <c r="C12" s="24">
        <f>Formulaire!$D$15</f>
        <v>0</v>
      </c>
      <c r="D12" s="4" t="e">
        <f>IF(Formulaire!#REF!=Feuil3!$H$2,Feuil3!$G$2,IF(Formulaire!#REF!=Feuil3!$H$3,Feuil3!$G$3,IF(Formulaire!#REF!=Feuil3!$H$4,Feuil3!$G$4,IF(Formulaire!#REF!=Feuil3!$H$5,Feuil3!$G$5," "))))</f>
        <v>#REF!</v>
      </c>
      <c r="E12" s="31" t="str">
        <f>Feuil3!$G$12</f>
        <v>Supérette - Zone de vente froid positif et négatif</v>
      </c>
      <c r="F12" s="16" t="e">
        <f>#REF!</f>
        <v>#REF!</v>
      </c>
      <c r="G12" s="27">
        <v>43831</v>
      </c>
      <c r="H12" s="27">
        <v>44196</v>
      </c>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3"/>
    </row>
    <row r="13" spans="1:39" ht="33" thickBot="1">
      <c r="A13" s="44" t="str">
        <f xml:space="preserve"> LEFT(Formulaire!$D$15,9)</f>
        <v/>
      </c>
      <c r="B13" s="45">
        <v>2020</v>
      </c>
      <c r="C13" s="46">
        <f>Formulaire!$D$15</f>
        <v>0</v>
      </c>
      <c r="D13" s="47" t="e">
        <f>IF(Formulaire!#REF!=Feuil3!$H$2,Feuil3!$G$2,IF(Formulaire!#REF!=Feuil3!$H$3,Feuil3!$G$3,IF(Formulaire!#REF!=Feuil3!$H$4,Feuil3!$G$4,IF(Formulaire!#REF!=Feuil3!$H$5,Feuil3!$G$5," "))))</f>
        <v>#REF!</v>
      </c>
      <c r="E13" s="48" t="str">
        <f>Feuil3!$G$13</f>
        <v>Supérette - Zone de vente hors froid</v>
      </c>
      <c r="F13" s="49" t="e">
        <f>#REF!</f>
        <v>#REF!</v>
      </c>
      <c r="G13" s="51">
        <v>43831</v>
      </c>
      <c r="H13" s="51">
        <v>44196</v>
      </c>
      <c r="I13" s="47"/>
      <c r="J13" s="47"/>
      <c r="K13" s="47"/>
      <c r="L13" s="47"/>
      <c r="M13" s="47"/>
      <c r="N13" s="49"/>
      <c r="O13" s="47"/>
      <c r="P13" s="47"/>
      <c r="Q13" s="49"/>
      <c r="R13" s="47"/>
      <c r="S13" s="47"/>
      <c r="T13" s="47"/>
      <c r="U13" s="47"/>
      <c r="V13" s="47"/>
      <c r="W13" s="47"/>
      <c r="X13" s="47"/>
      <c r="Y13" s="47"/>
      <c r="Z13" s="47"/>
      <c r="AA13" s="47"/>
      <c r="AB13" s="47"/>
      <c r="AC13" s="47"/>
      <c r="AD13" s="47"/>
      <c r="AE13" s="47"/>
      <c r="AF13" s="47"/>
      <c r="AG13" s="47"/>
      <c r="AH13" s="47"/>
      <c r="AI13" s="47"/>
      <c r="AJ13" s="47"/>
      <c r="AK13" s="47"/>
      <c r="AL13" s="47"/>
      <c r="AM13" s="52"/>
    </row>
  </sheetData>
  <sheetProtection selectLockedCells="1"/>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D95E-4A06-4379-BAA0-64AC146B3054}">
  <sheetPr>
    <tabColor theme="7"/>
  </sheetPr>
  <dimension ref="A1:AM23"/>
  <sheetViews>
    <sheetView workbookViewId="0">
      <selection activeCell="K16" sqref="K16"/>
    </sheetView>
  </sheetViews>
  <sheetFormatPr baseColWidth="10" defaultRowHeight="16"/>
  <cols>
    <col min="2" max="2" width="19.83203125" bestFit="1" customWidth="1"/>
    <col min="3" max="3" width="14.5" customWidth="1"/>
    <col min="4" max="4" width="43.33203125" customWidth="1"/>
    <col min="5" max="5" width="22.5" customWidth="1"/>
    <col min="6" max="6" width="22" bestFit="1" customWidth="1"/>
    <col min="7" max="7" width="12.5" bestFit="1" customWidth="1"/>
    <col min="8" max="8" width="10.1640625" bestFit="1" customWidth="1"/>
    <col min="10" max="10" width="13" bestFit="1" customWidth="1"/>
    <col min="11" max="11" width="15" customWidth="1"/>
    <col min="12" max="12" width="13.83203125" bestFit="1" customWidth="1"/>
    <col min="13" max="13" width="35.1640625" customWidth="1"/>
  </cols>
  <sheetData>
    <row r="1" spans="1:39" ht="28.5" customHeight="1" thickBot="1">
      <c r="A1" s="33" t="s">
        <v>96</v>
      </c>
      <c r="B1" s="33" t="s">
        <v>97</v>
      </c>
      <c r="C1" s="33" t="s">
        <v>98</v>
      </c>
      <c r="D1" s="33" t="s">
        <v>67</v>
      </c>
      <c r="E1" s="33" t="s">
        <v>99</v>
      </c>
      <c r="F1" s="33" t="s">
        <v>100</v>
      </c>
      <c r="G1" s="33" t="s">
        <v>101</v>
      </c>
      <c r="H1" s="33" t="s">
        <v>102</v>
      </c>
      <c r="I1" s="33" t="s">
        <v>29</v>
      </c>
      <c r="J1" s="33" t="s">
        <v>103</v>
      </c>
      <c r="K1" s="33" t="s">
        <v>104</v>
      </c>
      <c r="L1" s="33" t="s">
        <v>105</v>
      </c>
      <c r="M1" s="33" t="s">
        <v>106</v>
      </c>
      <c r="N1" s="33" t="s">
        <v>107</v>
      </c>
      <c r="O1" s="33" t="s">
        <v>108</v>
      </c>
      <c r="P1" s="33" t="s">
        <v>109</v>
      </c>
      <c r="Q1" s="33" t="s">
        <v>110</v>
      </c>
      <c r="R1" s="33" t="s">
        <v>111</v>
      </c>
      <c r="S1" s="33" t="s">
        <v>112</v>
      </c>
      <c r="T1" s="33" t="s">
        <v>113</v>
      </c>
      <c r="U1" s="33" t="s">
        <v>114</v>
      </c>
      <c r="V1" s="33" t="s">
        <v>115</v>
      </c>
      <c r="W1" s="33" t="s">
        <v>116</v>
      </c>
      <c r="X1" s="33" t="s">
        <v>117</v>
      </c>
      <c r="Y1" s="33" t="s">
        <v>118</v>
      </c>
      <c r="Z1" s="33" t="s">
        <v>119</v>
      </c>
      <c r="AA1" s="33" t="s">
        <v>120</v>
      </c>
      <c r="AB1" s="33" t="s">
        <v>121</v>
      </c>
      <c r="AC1" s="33" t="s">
        <v>122</v>
      </c>
      <c r="AD1" s="33" t="s">
        <v>123</v>
      </c>
      <c r="AE1" s="33" t="s">
        <v>124</v>
      </c>
      <c r="AF1" s="34">
        <v>1</v>
      </c>
      <c r="AG1" s="34">
        <v>2</v>
      </c>
      <c r="AH1" s="35">
        <v>3</v>
      </c>
      <c r="AI1" s="34">
        <v>4</v>
      </c>
      <c r="AJ1" s="34">
        <v>5</v>
      </c>
      <c r="AK1" s="34">
        <v>6</v>
      </c>
      <c r="AL1" s="34">
        <v>7</v>
      </c>
      <c r="AM1" s="34">
        <v>8</v>
      </c>
    </row>
    <row r="2" spans="1:39" ht="33" thickBot="1">
      <c r="A2" s="36" t="str">
        <f xml:space="preserve"> LEFT(Formulaire!$D$15,9)</f>
        <v/>
      </c>
      <c r="B2" s="37">
        <v>2021</v>
      </c>
      <c r="C2" s="38">
        <f>Formulaire!$D$15</f>
        <v>0</v>
      </c>
      <c r="D2" s="39" t="e">
        <f>IF(Formulaire!#REF!=Feuil3!$H$2,Feuil3!$G$2,IF(Formulaire!#REF!=Feuil3!$H$3,Feuil3!$G$3,IF(Formulaire!#REF!=Feuil3!$H$4,Feuil3!$G$4,IF(Formulaire!#REF!=Feuil3!$H$5,Feuil3!$G$5," "))))</f>
        <v>#REF!</v>
      </c>
      <c r="E2" s="39" t="str">
        <f>Feuil3!$G$15</f>
        <v>Petit supermarché - Administration et bureaux</v>
      </c>
      <c r="F2" s="37" t="e">
        <f>#REF!</f>
        <v>#REF!</v>
      </c>
      <c r="G2" s="40">
        <v>44197</v>
      </c>
      <c r="H2" s="40">
        <v>44561</v>
      </c>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41"/>
    </row>
    <row r="3" spans="1:39" ht="49" thickBot="1">
      <c r="A3" s="42" t="str">
        <f xml:space="preserve"> LEFT(Formulaire!$D$15,9)</f>
        <v/>
      </c>
      <c r="B3" s="16">
        <v>2021</v>
      </c>
      <c r="C3" s="24">
        <f>Formulaire!$D$15</f>
        <v>0</v>
      </c>
      <c r="D3" s="29" t="e">
        <f>IF(Formulaire!#REF!=Feuil3!$H$2,Feuil3!$G$2,IF(Formulaire!#REF!=Feuil3!$H$3,Feuil3!$G$3,IF(Formulaire!#REF!=Feuil3!$H$4,Feuil3!$G$4,IF(Formulaire!#REF!=Feuil3!$H$5,Feuil3!$G$5," "))))</f>
        <v>#REF!</v>
      </c>
      <c r="E3" s="31" t="str">
        <f>Feuil3!$G$16</f>
        <v>Petit supermarché - Réserve et Drive température ambiante</v>
      </c>
      <c r="F3" s="16" t="e">
        <f>#REF!</f>
        <v>#REF!</v>
      </c>
      <c r="G3" s="32">
        <v>44197</v>
      </c>
      <c r="H3" s="32">
        <v>44561</v>
      </c>
      <c r="I3" s="4"/>
      <c r="J3" s="4"/>
      <c r="K3" s="4"/>
      <c r="L3" s="4"/>
      <c r="M3" s="4"/>
      <c r="N3" s="16"/>
      <c r="O3" s="4"/>
      <c r="P3" s="4"/>
      <c r="Q3" s="16"/>
      <c r="R3" s="4"/>
      <c r="S3" s="4"/>
      <c r="T3" s="4"/>
      <c r="U3" s="4"/>
      <c r="V3" s="4"/>
      <c r="W3" s="4"/>
      <c r="X3" s="4"/>
      <c r="Y3" s="4"/>
      <c r="Z3" s="4"/>
      <c r="AA3" s="4"/>
      <c r="AB3" s="4"/>
      <c r="AC3" s="4"/>
      <c r="AD3" s="4"/>
      <c r="AE3" s="4"/>
      <c r="AF3" s="4"/>
      <c r="AG3" s="4"/>
      <c r="AH3" s="4"/>
      <c r="AI3" s="4"/>
      <c r="AJ3" s="4"/>
      <c r="AK3" s="4"/>
      <c r="AL3" s="4"/>
      <c r="AM3" s="43"/>
    </row>
    <row r="4" spans="1:39" ht="33" thickBot="1">
      <c r="A4" s="42" t="str">
        <f xml:space="preserve"> LEFT(Formulaire!$D$15,9)</f>
        <v/>
      </c>
      <c r="B4" s="23">
        <v>2021</v>
      </c>
      <c r="C4" s="24">
        <f>Formulaire!$D$15</f>
        <v>0</v>
      </c>
      <c r="D4" s="4" t="e">
        <f>IF(Formulaire!#REF!=Feuil3!$H$2,Feuil3!$G$2,IF(Formulaire!#REF!=Feuil3!$H$3,Feuil3!$G$3,IF(Formulaire!#REF!=Feuil3!$H$4,Feuil3!$G$4,IF(Formulaire!#REF!=Feuil3!$H$5,Feuil3!$G$5," "))))</f>
        <v>#REF!</v>
      </c>
      <c r="E4" s="31" t="str">
        <f>Feuil3!$G$17</f>
        <v>Petit supermarché - Réserve et Drive Froid positif</v>
      </c>
      <c r="F4" s="16" t="e">
        <f>#REF!</f>
        <v>#REF!</v>
      </c>
      <c r="G4" s="32">
        <v>44197</v>
      </c>
      <c r="H4" s="27">
        <v>44561</v>
      </c>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3"/>
    </row>
    <row r="5" spans="1:39" ht="33" thickBot="1">
      <c r="A5" s="42" t="str">
        <f xml:space="preserve"> LEFT(Formulaire!$D$15,9)</f>
        <v/>
      </c>
      <c r="B5" s="23">
        <v>2021</v>
      </c>
      <c r="C5" s="24">
        <f>Formulaire!$D$15</f>
        <v>0</v>
      </c>
      <c r="D5" s="4" t="e">
        <f>IF(Formulaire!#REF!=Feuil3!$H$2,Feuil3!$G$2,IF(Formulaire!#REF!=Feuil3!$H$3,Feuil3!$G$3,IF(Formulaire!#REF!=Feuil3!$H$4,Feuil3!$G$4,IF(Formulaire!#REF!=Feuil3!$H$5,Feuil3!$G$5," "))))</f>
        <v>#REF!</v>
      </c>
      <c r="E5" s="31" t="str">
        <f>Feuil3!$G$18</f>
        <v>Petit supermarché - Réserve et Drive Froid négatif</v>
      </c>
      <c r="F5" s="16" t="e">
        <f>#REF!</f>
        <v>#REF!</v>
      </c>
      <c r="G5" s="32">
        <v>44197</v>
      </c>
      <c r="H5" s="27">
        <v>44561</v>
      </c>
      <c r="I5" s="4"/>
      <c r="J5" s="4"/>
      <c r="K5" s="4"/>
      <c r="L5" s="4"/>
      <c r="M5" s="4"/>
      <c r="N5" s="16"/>
      <c r="O5" s="4"/>
      <c r="P5" s="4"/>
      <c r="Q5" s="16"/>
      <c r="R5" s="4"/>
      <c r="S5" s="4"/>
      <c r="T5" s="4"/>
      <c r="U5" s="4"/>
      <c r="V5" s="4"/>
      <c r="W5" s="4"/>
      <c r="X5" s="4"/>
      <c r="Y5" s="4"/>
      <c r="Z5" s="4"/>
      <c r="AA5" s="4"/>
      <c r="AB5" s="4"/>
      <c r="AC5" s="4"/>
      <c r="AD5" s="4"/>
      <c r="AE5" s="4"/>
      <c r="AF5" s="4"/>
      <c r="AG5" s="4"/>
      <c r="AH5" s="4"/>
      <c r="AI5" s="4"/>
      <c r="AJ5" s="4"/>
      <c r="AK5" s="4"/>
      <c r="AL5" s="4"/>
      <c r="AM5" s="43"/>
    </row>
    <row r="6" spans="1:39" ht="49" thickBot="1">
      <c r="A6" s="42" t="str">
        <f xml:space="preserve"> LEFT(Formulaire!$D$15,9)</f>
        <v/>
      </c>
      <c r="B6" s="23">
        <v>2021</v>
      </c>
      <c r="C6" s="24">
        <f>Formulaire!$D$15</f>
        <v>0</v>
      </c>
      <c r="D6" s="4" t="e">
        <f>IF(Formulaire!#REF!=Feuil3!$H$2,Feuil3!$G$2,IF(Formulaire!#REF!=Feuil3!$H$3,Feuil3!$G$3,IF(Formulaire!#REF!=Feuil3!$H$4,Feuil3!$G$4,IF(Formulaire!#REF!=Feuil3!$H$5,Feuil3!$G$5," "))))</f>
        <v>#REF!</v>
      </c>
      <c r="E6" s="31" t="str">
        <f>Feuil3!$G$19</f>
        <v>Petit supermarché - Zone de préparation en température dirigée froid positif</v>
      </c>
      <c r="F6" s="16" t="e">
        <f>#REF!</f>
        <v>#REF!</v>
      </c>
      <c r="G6" s="32">
        <v>44197</v>
      </c>
      <c r="H6" s="27">
        <v>44561</v>
      </c>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3"/>
    </row>
    <row r="7" spans="1:39" ht="33" thickBot="1">
      <c r="A7" s="53" t="str">
        <f xml:space="preserve"> LEFT(Formulaire!$D$15,9)</f>
        <v/>
      </c>
      <c r="B7" s="54">
        <v>2021</v>
      </c>
      <c r="C7" s="55">
        <f>Formulaire!$D$15</f>
        <v>0</v>
      </c>
      <c r="D7" s="57" t="e">
        <f>IF(Formulaire!#REF!=Feuil3!$H$2,Feuil3!$G$2,IF(Formulaire!#REF!=Feuil3!$H$3,Feuil3!$G$3,IF(Formulaire!#REF!=Feuil3!$H$4,Feuil3!$G$4,IF(Formulaire!#REF!=Feuil3!$H$5,Feuil3!$G$5," "))))</f>
        <v>#REF!</v>
      </c>
      <c r="E7" s="58" t="str">
        <f>Feuil3!$G$20</f>
        <v>Petit supermarché - Zone de vente primeur</v>
      </c>
      <c r="F7" s="59" t="e">
        <f>#REF!</f>
        <v>#REF!</v>
      </c>
      <c r="G7" s="60">
        <v>44197</v>
      </c>
      <c r="H7" s="56">
        <v>44561</v>
      </c>
      <c r="I7" s="57"/>
      <c r="J7" s="57"/>
      <c r="K7" s="57"/>
      <c r="L7" s="57"/>
      <c r="M7" s="57"/>
      <c r="N7" s="59"/>
      <c r="O7" s="57"/>
      <c r="P7" s="57"/>
      <c r="Q7" s="59"/>
      <c r="R7" s="57"/>
      <c r="S7" s="57"/>
      <c r="T7" s="57"/>
      <c r="U7" s="57"/>
      <c r="V7" s="57"/>
      <c r="W7" s="57"/>
      <c r="X7" s="57"/>
      <c r="Y7" s="57"/>
      <c r="Z7" s="57"/>
      <c r="AA7" s="57"/>
      <c r="AB7" s="57"/>
      <c r="AC7" s="57"/>
      <c r="AD7" s="57"/>
      <c r="AE7" s="57"/>
      <c r="AF7" s="57"/>
      <c r="AG7" s="57"/>
      <c r="AH7" s="57"/>
      <c r="AI7" s="57"/>
      <c r="AJ7" s="57"/>
      <c r="AK7" s="57"/>
      <c r="AL7" s="57"/>
      <c r="AM7" s="61"/>
    </row>
    <row r="8" spans="1:39" ht="65" thickBot="1">
      <c r="A8" s="69" t="str">
        <f xml:space="preserve"> LEFT(Formulaire!$D$15,9)</f>
        <v/>
      </c>
      <c r="B8" s="62">
        <v>2021</v>
      </c>
      <c r="C8" s="63">
        <f>Formulaire!$D$15</f>
        <v>0</v>
      </c>
      <c r="D8" s="64" t="e">
        <f>IF(Formulaire!#REF!=Feuil3!$H$2,Feuil3!$G$2,IF(Formulaire!#REF!=Feuil3!$H$3,Feuil3!$G$3,IF(Formulaire!#REF!=Feuil3!$H$4,Feuil3!$G$4,IF(Formulaire!#REF!=Feuil3!$H$5,Feuil3!$G$5," "))))</f>
        <v>#REF!</v>
      </c>
      <c r="E8" s="64" t="str">
        <f>Feuil3!$G$21</f>
        <v>Petit supermarché - Zone de vente Produits frais et surgelés - Froid positif et négatif</v>
      </c>
      <c r="F8" s="62" t="e">
        <f>#REF!</f>
        <v>#REF!</v>
      </c>
      <c r="G8" s="80">
        <v>44197</v>
      </c>
      <c r="H8" s="56">
        <v>44561</v>
      </c>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70"/>
    </row>
    <row r="9" spans="1:39" ht="97" thickBot="1">
      <c r="A9" s="69" t="str">
        <f xml:space="preserve"> LEFT(Formulaire!$D$15,9)</f>
        <v/>
      </c>
      <c r="B9" s="62">
        <v>2021</v>
      </c>
      <c r="C9" s="63">
        <f>Formulaire!$D$15</f>
        <v>0</v>
      </c>
      <c r="D9" s="64" t="e">
        <f>IF(Formulaire!#REF!=Feuil3!$H$2,Feuil3!$G$2,IF(Formulaire!#REF!=Feuil3!$H$3,Feuil3!$G$3,IF(Formulaire!#REF!=Feuil3!$H$4,Feuil3!$G$4,IF(Formulaire!#REF!=Feuil3!$H$5,Feuil3!$G$5," "))))</f>
        <v>#REF!</v>
      </c>
      <c r="E9" s="66" t="str">
        <f>Feuil3!$G$22</f>
        <v>Petit supermarché - Zone de vente Produits de grande consommation (épicerie, boissons, produits d’entretien de la personne et de la maison)</v>
      </c>
      <c r="F9" s="62" t="e">
        <f>#REF!</f>
        <v>#REF!</v>
      </c>
      <c r="G9" s="80">
        <v>44197</v>
      </c>
      <c r="H9" s="56">
        <v>44561</v>
      </c>
      <c r="I9" s="68"/>
      <c r="J9" s="68"/>
      <c r="K9" s="68"/>
      <c r="L9" s="68"/>
      <c r="M9" s="68"/>
      <c r="N9" s="67"/>
      <c r="O9" s="68"/>
      <c r="P9" s="68"/>
      <c r="Q9" s="67"/>
      <c r="R9" s="68"/>
      <c r="S9" s="68"/>
      <c r="T9" s="68"/>
      <c r="U9" s="68"/>
      <c r="V9" s="68"/>
      <c r="W9" s="68"/>
      <c r="X9" s="68"/>
      <c r="Y9" s="68"/>
      <c r="Z9" s="68"/>
      <c r="AA9" s="68"/>
      <c r="AB9" s="68"/>
      <c r="AC9" s="68"/>
      <c r="AD9" s="68"/>
      <c r="AE9" s="68"/>
      <c r="AF9" s="68"/>
      <c r="AG9" s="68"/>
      <c r="AH9" s="68"/>
      <c r="AI9" s="68"/>
      <c r="AJ9" s="68"/>
      <c r="AK9" s="68"/>
      <c r="AL9" s="68"/>
      <c r="AM9" s="71"/>
    </row>
    <row r="10" spans="1:39" ht="49" thickBot="1">
      <c r="A10" s="69" t="str">
        <f xml:space="preserve"> LEFT(Formulaire!$D$15,9)</f>
        <v/>
      </c>
      <c r="B10" s="62">
        <v>2021</v>
      </c>
      <c r="C10" s="63">
        <f>Formulaire!$D$15</f>
        <v>0</v>
      </c>
      <c r="D10" s="68" t="e">
        <f>IF(Formulaire!#REF!=Feuil3!$H$2,Feuil3!$G$2,IF(Formulaire!#REF!=Feuil3!$H$3,Feuil3!$G$3,IF(Formulaire!#REF!=Feuil3!$H$4,Feuil3!$G$4,IF(Formulaire!#REF!=Feuil3!$H$5,Feuil3!$G$5," "))))</f>
        <v>#REF!</v>
      </c>
      <c r="E10" s="66" t="str">
        <f>Feuil3!$G$23</f>
        <v>Petit supermarché - Zone de vente - Textile, bazar, maison et bricolage</v>
      </c>
      <c r="F10" s="62" t="e">
        <f>#REF!</f>
        <v>#REF!</v>
      </c>
      <c r="G10" s="80">
        <v>44197</v>
      </c>
      <c r="H10" s="56">
        <v>44561</v>
      </c>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71"/>
    </row>
    <row r="11" spans="1:39" ht="32">
      <c r="A11" s="69" t="str">
        <f xml:space="preserve"> LEFT(Formulaire!$D$15,9)</f>
        <v/>
      </c>
      <c r="B11" s="62">
        <v>2021</v>
      </c>
      <c r="C11" s="63">
        <f>Formulaire!$D$15</f>
        <v>0</v>
      </c>
      <c r="D11" s="68" t="e">
        <f>IF(Formulaire!#REF!=Feuil3!$H$2,Feuil3!$G$2,IF(Formulaire!#REF!=Feuil3!$H$3,Feuil3!$G$3,IF(Formulaire!#REF!=Feuil3!$H$4,Feuil3!$G$4,IF(Formulaire!#REF!=Feuil3!$H$5,Feuil3!$G$5," "))))</f>
        <v>#REF!</v>
      </c>
      <c r="E11" s="66" t="str">
        <f>Feuil3!$G$24</f>
        <v>Petit supermarché - Station service</v>
      </c>
      <c r="F11" s="62" t="e">
        <f>#REF!</f>
        <v>#REF!</v>
      </c>
      <c r="G11" s="80">
        <v>44197</v>
      </c>
      <c r="H11" s="56">
        <v>44561</v>
      </c>
      <c r="I11" s="68"/>
      <c r="J11" s="68"/>
      <c r="K11" s="68"/>
      <c r="L11" s="68"/>
      <c r="M11" s="68"/>
      <c r="N11" s="67"/>
      <c r="O11" s="68"/>
      <c r="P11" s="68"/>
      <c r="Q11" s="67"/>
      <c r="R11" s="68"/>
      <c r="S11" s="68"/>
      <c r="T11" s="68"/>
      <c r="U11" s="68"/>
      <c r="V11" s="68"/>
      <c r="W11" s="68"/>
      <c r="X11" s="68"/>
      <c r="Y11" s="68"/>
      <c r="Z11" s="68"/>
      <c r="AA11" s="68"/>
      <c r="AB11" s="68"/>
      <c r="AC11" s="68"/>
      <c r="AD11" s="68"/>
      <c r="AE11" s="68"/>
      <c r="AF11" s="68"/>
      <c r="AG11" s="68"/>
      <c r="AH11" s="68"/>
      <c r="AI11" s="68"/>
      <c r="AJ11" s="68"/>
      <c r="AK11" s="68"/>
      <c r="AL11" s="68"/>
      <c r="AM11" s="71"/>
    </row>
    <row r="12" spans="1:39" ht="33" thickBot="1">
      <c r="A12" s="72" t="str">
        <f xml:space="preserve"> LEFT(Formulaire!$D$15,9)</f>
        <v/>
      </c>
      <c r="B12" s="73">
        <v>2021</v>
      </c>
      <c r="C12" s="74">
        <f>Formulaire!$D$15</f>
        <v>0</v>
      </c>
      <c r="D12" s="75" t="e">
        <f>IF(Formulaire!#REF!=Feuil3!$H$2,Feuil3!$G$2,IF(Formulaire!#REF!=Feuil3!$H$3,Feuil3!$G$3,IF(Formulaire!#REF!=Feuil3!$H$4,Feuil3!$G$4,IF(Formulaire!#REF!=Feuil3!$H$5,Feuil3!$G$5," "))))</f>
        <v>#REF!</v>
      </c>
      <c r="E12" s="76" t="str">
        <f>Feuil3!$G$25</f>
        <v>Petit supermarché - Aire de lavage</v>
      </c>
      <c r="F12" s="77" t="e">
        <f>#REF!</f>
        <v>#REF!</v>
      </c>
      <c r="G12" s="78">
        <v>44197</v>
      </c>
      <c r="H12" s="78">
        <v>44561</v>
      </c>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9"/>
    </row>
    <row r="13" spans="1:39" ht="33" thickBot="1">
      <c r="A13" s="36" t="str">
        <f xml:space="preserve"> LEFT(Formulaire!$D$15,9)</f>
        <v/>
      </c>
      <c r="B13" s="37">
        <v>2020</v>
      </c>
      <c r="C13" s="38">
        <f>Formulaire!$D$15</f>
        <v>0</v>
      </c>
      <c r="D13" s="39" t="e">
        <f>IF(Formulaire!#REF!=Feuil3!$H$2,Feuil3!$G$2,IF(Formulaire!#REF!=Feuil3!$H$3,Feuil3!$G$3,IF(Formulaire!#REF!=Feuil3!$H$4,Feuil3!$G$4,IF(Formulaire!#REF!=Feuil3!$H$5,Feuil3!$G$5," "))))</f>
        <v>#REF!</v>
      </c>
      <c r="E13" s="39" t="str">
        <f>Feuil3!$G$15</f>
        <v>Petit supermarché - Administration et bureaux</v>
      </c>
      <c r="F13" s="37" t="e">
        <f>#REF!</f>
        <v>#REF!</v>
      </c>
      <c r="G13" s="40">
        <v>43831</v>
      </c>
      <c r="H13" s="40">
        <v>44196</v>
      </c>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41"/>
    </row>
    <row r="14" spans="1:39" ht="49" thickBot="1">
      <c r="A14" s="42" t="str">
        <f xml:space="preserve"> LEFT(Formulaire!$D$15,9)</f>
        <v/>
      </c>
      <c r="B14" s="16">
        <v>2020</v>
      </c>
      <c r="C14" s="24">
        <f>Formulaire!$D$15</f>
        <v>0</v>
      </c>
      <c r="D14" s="29" t="e">
        <f>IF(Formulaire!#REF!=Feuil3!$H$2,Feuil3!$G$2,IF(Formulaire!#REF!=Feuil3!$H$3,Feuil3!$G$3,IF(Formulaire!#REF!=Feuil3!$H$4,Feuil3!$G$4,IF(Formulaire!#REF!=Feuil3!$H$5,Feuil3!$G$5," "))))</f>
        <v>#REF!</v>
      </c>
      <c r="E14" s="31" t="str">
        <f>Feuil3!$G$16</f>
        <v>Petit supermarché - Réserve et Drive température ambiante</v>
      </c>
      <c r="F14" s="16" t="e">
        <f>#REF!</f>
        <v>#REF!</v>
      </c>
      <c r="G14" s="65">
        <v>43831</v>
      </c>
      <c r="H14" s="65">
        <v>44196</v>
      </c>
      <c r="I14" s="4"/>
      <c r="J14" s="4"/>
      <c r="K14" s="4"/>
      <c r="L14" s="4"/>
      <c r="M14" s="4"/>
      <c r="N14" s="16"/>
      <c r="O14" s="4"/>
      <c r="P14" s="4"/>
      <c r="Q14" s="16"/>
      <c r="R14" s="4"/>
      <c r="S14" s="4"/>
      <c r="T14" s="4"/>
      <c r="U14" s="4"/>
      <c r="V14" s="4"/>
      <c r="W14" s="4"/>
      <c r="X14" s="4"/>
      <c r="Y14" s="4"/>
      <c r="Z14" s="4"/>
      <c r="AA14" s="4"/>
      <c r="AB14" s="4"/>
      <c r="AC14" s="4"/>
      <c r="AD14" s="4"/>
      <c r="AE14" s="4"/>
      <c r="AF14" s="4"/>
      <c r="AG14" s="4"/>
      <c r="AH14" s="4"/>
      <c r="AI14" s="4"/>
      <c r="AJ14" s="4"/>
      <c r="AK14" s="4"/>
      <c r="AL14" s="4"/>
      <c r="AM14" s="43"/>
    </row>
    <row r="15" spans="1:39" ht="33" thickBot="1">
      <c r="A15" s="42" t="str">
        <f xml:space="preserve"> LEFT(Formulaire!$D$15,9)</f>
        <v/>
      </c>
      <c r="B15" s="16">
        <v>2020</v>
      </c>
      <c r="C15" s="24">
        <f>Formulaire!$D$15</f>
        <v>0</v>
      </c>
      <c r="D15" s="4" t="e">
        <f>IF(Formulaire!#REF!=Feuil3!$H$2,Feuil3!$G$2,IF(Formulaire!#REF!=Feuil3!$H$3,Feuil3!$G$3,IF(Formulaire!#REF!=Feuil3!$H$4,Feuil3!$G$4,IF(Formulaire!#REF!=Feuil3!$H$5,Feuil3!$G$5," "))))</f>
        <v>#REF!</v>
      </c>
      <c r="E15" s="31" t="str">
        <f>Feuil3!$G$17</f>
        <v>Petit supermarché - Réserve et Drive Froid positif</v>
      </c>
      <c r="F15" s="16" t="e">
        <f>#REF!</f>
        <v>#REF!</v>
      </c>
      <c r="G15" s="65">
        <v>43831</v>
      </c>
      <c r="H15" s="65">
        <v>44196</v>
      </c>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3"/>
    </row>
    <row r="16" spans="1:39" ht="33" thickBot="1">
      <c r="A16" s="42" t="str">
        <f xml:space="preserve"> LEFT(Formulaire!$D$15,9)</f>
        <v/>
      </c>
      <c r="B16" s="16">
        <v>2020</v>
      </c>
      <c r="C16" s="24">
        <f>Formulaire!$D$15</f>
        <v>0</v>
      </c>
      <c r="D16" s="4" t="e">
        <f>IF(Formulaire!#REF!=Feuil3!$H$2,Feuil3!$G$2,IF(Formulaire!#REF!=Feuil3!$H$3,Feuil3!$G$3,IF(Formulaire!#REF!=Feuil3!$H$4,Feuil3!$G$4,IF(Formulaire!#REF!=Feuil3!$H$5,Feuil3!$G$5," "))))</f>
        <v>#REF!</v>
      </c>
      <c r="E16" s="31" t="str">
        <f>Feuil3!$G$18</f>
        <v>Petit supermarché - Réserve et Drive Froid négatif</v>
      </c>
      <c r="F16" s="16" t="e">
        <f>#REF!</f>
        <v>#REF!</v>
      </c>
      <c r="G16" s="65">
        <v>43831</v>
      </c>
      <c r="H16" s="65">
        <v>44196</v>
      </c>
      <c r="I16" s="4"/>
      <c r="J16" s="4"/>
      <c r="K16" s="4"/>
      <c r="L16" s="4"/>
      <c r="M16" s="4"/>
      <c r="N16" s="16"/>
      <c r="O16" s="4"/>
      <c r="P16" s="4"/>
      <c r="Q16" s="16"/>
      <c r="R16" s="4"/>
      <c r="S16" s="4"/>
      <c r="T16" s="4"/>
      <c r="U16" s="4"/>
      <c r="V16" s="4"/>
      <c r="W16" s="4"/>
      <c r="X16" s="4"/>
      <c r="Y16" s="4"/>
      <c r="Z16" s="4"/>
      <c r="AA16" s="4"/>
      <c r="AB16" s="4"/>
      <c r="AC16" s="4"/>
      <c r="AD16" s="4"/>
      <c r="AE16" s="4"/>
      <c r="AF16" s="4"/>
      <c r="AG16" s="4"/>
      <c r="AH16" s="4"/>
      <c r="AI16" s="4"/>
      <c r="AJ16" s="4"/>
      <c r="AK16" s="4"/>
      <c r="AL16" s="4"/>
      <c r="AM16" s="43"/>
    </row>
    <row r="17" spans="1:39" ht="49" thickBot="1">
      <c r="A17" s="42" t="str">
        <f xml:space="preserve"> LEFT(Formulaire!$D$15,9)</f>
        <v/>
      </c>
      <c r="B17" s="16">
        <v>2020</v>
      </c>
      <c r="C17" s="24">
        <f>Formulaire!$D$15</f>
        <v>0</v>
      </c>
      <c r="D17" s="4" t="e">
        <f>IF(Formulaire!#REF!=Feuil3!$H$2,Feuil3!$G$2,IF(Formulaire!#REF!=Feuil3!$H$3,Feuil3!$G$3,IF(Formulaire!#REF!=Feuil3!$H$4,Feuil3!$G$4,IF(Formulaire!#REF!=Feuil3!$H$5,Feuil3!$G$5," "))))</f>
        <v>#REF!</v>
      </c>
      <c r="E17" s="31" t="str">
        <f>Feuil3!$G$19</f>
        <v>Petit supermarché - Zone de préparation en température dirigée froid positif</v>
      </c>
      <c r="F17" s="16" t="e">
        <f>#REF!</f>
        <v>#REF!</v>
      </c>
      <c r="G17" s="65">
        <v>43831</v>
      </c>
      <c r="H17" s="65">
        <v>44196</v>
      </c>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3"/>
    </row>
    <row r="18" spans="1:39" ht="33" thickBot="1">
      <c r="A18" s="53" t="str">
        <f xml:space="preserve"> LEFT(Formulaire!$D$15,9)</f>
        <v/>
      </c>
      <c r="B18" s="16">
        <v>2020</v>
      </c>
      <c r="C18" s="55">
        <f>Formulaire!$D$15</f>
        <v>0</v>
      </c>
      <c r="D18" s="57" t="e">
        <f>IF(Formulaire!#REF!=Feuil3!$H$2,Feuil3!$G$2,IF(Formulaire!#REF!=Feuil3!$H$3,Feuil3!$G$3,IF(Formulaire!#REF!=Feuil3!$H$4,Feuil3!$G$4,IF(Formulaire!#REF!=Feuil3!$H$5,Feuil3!$G$5," "))))</f>
        <v>#REF!</v>
      </c>
      <c r="E18" s="58" t="str">
        <f>Feuil3!$G$20</f>
        <v>Petit supermarché - Zone de vente primeur</v>
      </c>
      <c r="F18" s="59" t="e">
        <f>#REF!</f>
        <v>#REF!</v>
      </c>
      <c r="G18" s="65">
        <v>43831</v>
      </c>
      <c r="H18" s="65">
        <v>44196</v>
      </c>
      <c r="I18" s="57"/>
      <c r="J18" s="57"/>
      <c r="K18" s="57"/>
      <c r="L18" s="57"/>
      <c r="M18" s="57"/>
      <c r="N18" s="59"/>
      <c r="O18" s="57"/>
      <c r="P18" s="57"/>
      <c r="Q18" s="59"/>
      <c r="R18" s="57"/>
      <c r="S18" s="57"/>
      <c r="T18" s="57"/>
      <c r="U18" s="57"/>
      <c r="V18" s="57"/>
      <c r="W18" s="57"/>
      <c r="X18" s="57"/>
      <c r="Y18" s="57"/>
      <c r="Z18" s="57"/>
      <c r="AA18" s="57"/>
      <c r="AB18" s="57"/>
      <c r="AC18" s="57"/>
      <c r="AD18" s="57"/>
      <c r="AE18" s="57"/>
      <c r="AF18" s="57"/>
      <c r="AG18" s="57"/>
      <c r="AH18" s="57"/>
      <c r="AI18" s="57"/>
      <c r="AJ18" s="57"/>
      <c r="AK18" s="57"/>
      <c r="AL18" s="57"/>
      <c r="AM18" s="61"/>
    </row>
    <row r="19" spans="1:39" ht="64">
      <c r="A19" s="69" t="str">
        <f xml:space="preserve"> LEFT(Formulaire!$D$15,9)</f>
        <v/>
      </c>
      <c r="B19" s="62">
        <v>2020</v>
      </c>
      <c r="C19" s="63">
        <f>Formulaire!$D$15</f>
        <v>0</v>
      </c>
      <c r="D19" s="64" t="e">
        <f>IF(Formulaire!#REF!=Feuil3!$H$2,Feuil3!$G$2,IF(Formulaire!#REF!=Feuil3!$H$3,Feuil3!$G$3,IF(Formulaire!#REF!=Feuil3!$H$4,Feuil3!$G$4,IF(Formulaire!#REF!=Feuil3!$H$5,Feuil3!$G$5," "))))</f>
        <v>#REF!</v>
      </c>
      <c r="E19" s="64" t="str">
        <f>Feuil3!$G$21</f>
        <v>Petit supermarché - Zone de vente Produits frais et surgelés - Froid positif et négatif</v>
      </c>
      <c r="F19" s="62" t="e">
        <f>#REF!</f>
        <v>#REF!</v>
      </c>
      <c r="G19" s="65">
        <v>43831</v>
      </c>
      <c r="H19" s="65">
        <v>44196</v>
      </c>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70"/>
    </row>
    <row r="20" spans="1:39" ht="96">
      <c r="A20" s="69" t="str">
        <f xml:space="preserve"> LEFT(Formulaire!$D$15,9)</f>
        <v/>
      </c>
      <c r="B20" s="62">
        <v>2020</v>
      </c>
      <c r="C20" s="63">
        <f>Formulaire!$D$15</f>
        <v>0</v>
      </c>
      <c r="D20" s="64" t="e">
        <f>IF(Formulaire!#REF!=Feuil3!$H$2,Feuil3!$G$2,IF(Formulaire!#REF!=Feuil3!$H$3,Feuil3!$G$3,IF(Formulaire!#REF!=Feuil3!$H$4,Feuil3!$G$4,IF(Formulaire!#REF!=Feuil3!$H$5,Feuil3!$G$5," "))))</f>
        <v>#REF!</v>
      </c>
      <c r="E20" s="66" t="str">
        <f>Feuil3!$G$22</f>
        <v>Petit supermarché - Zone de vente Produits de grande consommation (épicerie, boissons, produits d’entretien de la personne et de la maison)</v>
      </c>
      <c r="F20" s="62" t="e">
        <f>#REF!</f>
        <v>#REF!</v>
      </c>
      <c r="G20" s="65">
        <v>43831</v>
      </c>
      <c r="H20" s="65">
        <v>44196</v>
      </c>
      <c r="I20" s="68"/>
      <c r="J20" s="68"/>
      <c r="K20" s="68"/>
      <c r="L20" s="68"/>
      <c r="M20" s="68"/>
      <c r="N20" s="67"/>
      <c r="O20" s="68"/>
      <c r="P20" s="68"/>
      <c r="Q20" s="67"/>
      <c r="R20" s="68"/>
      <c r="S20" s="68"/>
      <c r="T20" s="68"/>
      <c r="U20" s="68"/>
      <c r="V20" s="68"/>
      <c r="W20" s="68"/>
      <c r="X20" s="68"/>
      <c r="Y20" s="68"/>
      <c r="Z20" s="68"/>
      <c r="AA20" s="68"/>
      <c r="AB20" s="68"/>
      <c r="AC20" s="68"/>
      <c r="AD20" s="68"/>
      <c r="AE20" s="68"/>
      <c r="AF20" s="68"/>
      <c r="AG20" s="68"/>
      <c r="AH20" s="68"/>
      <c r="AI20" s="68"/>
      <c r="AJ20" s="68"/>
      <c r="AK20" s="68"/>
      <c r="AL20" s="68"/>
      <c r="AM20" s="71"/>
    </row>
    <row r="21" spans="1:39" ht="48">
      <c r="A21" s="69" t="str">
        <f xml:space="preserve"> LEFT(Formulaire!$D$15,9)</f>
        <v/>
      </c>
      <c r="B21" s="62">
        <v>2020</v>
      </c>
      <c r="C21" s="63">
        <f>Formulaire!$D$15</f>
        <v>0</v>
      </c>
      <c r="D21" s="68" t="e">
        <f>IF(Formulaire!#REF!=Feuil3!$H$2,Feuil3!$G$2,IF(Formulaire!#REF!=Feuil3!$H$3,Feuil3!$G$3,IF(Formulaire!#REF!=Feuil3!$H$4,Feuil3!$G$4,IF(Formulaire!#REF!=Feuil3!$H$5,Feuil3!$G$5," "))))</f>
        <v>#REF!</v>
      </c>
      <c r="E21" s="66" t="str">
        <f>Feuil3!$G$23</f>
        <v>Petit supermarché - Zone de vente - Textile, bazar, maison et bricolage</v>
      </c>
      <c r="F21" s="62" t="e">
        <f>#REF!</f>
        <v>#REF!</v>
      </c>
      <c r="G21" s="65">
        <v>43831</v>
      </c>
      <c r="H21" s="65">
        <v>44196</v>
      </c>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71"/>
    </row>
    <row r="22" spans="1:39" ht="32">
      <c r="A22" s="69" t="str">
        <f xml:space="preserve"> LEFT(Formulaire!$D$15,9)</f>
        <v/>
      </c>
      <c r="B22" s="62">
        <v>2020</v>
      </c>
      <c r="C22" s="63">
        <f>Formulaire!$D$15</f>
        <v>0</v>
      </c>
      <c r="D22" s="68" t="e">
        <f>IF(Formulaire!#REF!=Feuil3!$H$2,Feuil3!$G$2,IF(Formulaire!#REF!=Feuil3!$H$3,Feuil3!$G$3,IF(Formulaire!#REF!=Feuil3!$H$4,Feuil3!$G$4,IF(Formulaire!#REF!=Feuil3!$H$5,Feuil3!$G$5," "))))</f>
        <v>#REF!</v>
      </c>
      <c r="E22" s="66" t="str">
        <f>Feuil3!$G$24</f>
        <v>Petit supermarché - Station service</v>
      </c>
      <c r="F22" s="62" t="e">
        <f>#REF!</f>
        <v>#REF!</v>
      </c>
      <c r="G22" s="65">
        <v>43831</v>
      </c>
      <c r="H22" s="65">
        <v>44196</v>
      </c>
      <c r="I22" s="68"/>
      <c r="J22" s="68"/>
      <c r="K22" s="68"/>
      <c r="L22" s="68"/>
      <c r="M22" s="68"/>
      <c r="N22" s="67"/>
      <c r="O22" s="68"/>
      <c r="P22" s="68"/>
      <c r="Q22" s="67"/>
      <c r="R22" s="68"/>
      <c r="S22" s="68"/>
      <c r="T22" s="68"/>
      <c r="U22" s="68"/>
      <c r="V22" s="68"/>
      <c r="W22" s="68"/>
      <c r="X22" s="68"/>
      <c r="Y22" s="68"/>
      <c r="Z22" s="68"/>
      <c r="AA22" s="68"/>
      <c r="AB22" s="68"/>
      <c r="AC22" s="68"/>
      <c r="AD22" s="68"/>
      <c r="AE22" s="68"/>
      <c r="AF22" s="68"/>
      <c r="AG22" s="68"/>
      <c r="AH22" s="68"/>
      <c r="AI22" s="68"/>
      <c r="AJ22" s="68"/>
      <c r="AK22" s="68"/>
      <c r="AL22" s="68"/>
      <c r="AM22" s="71"/>
    </row>
    <row r="23" spans="1:39" ht="33" thickBot="1">
      <c r="A23" s="72" t="str">
        <f xml:space="preserve"> LEFT(Formulaire!$D$15,9)</f>
        <v/>
      </c>
      <c r="B23" s="73">
        <v>2020</v>
      </c>
      <c r="C23" s="74">
        <f>Formulaire!$D$15</f>
        <v>0</v>
      </c>
      <c r="D23" s="75" t="e">
        <f>IF(Formulaire!#REF!=Feuil3!$H$2,Feuil3!$G$2,IF(Formulaire!#REF!=Feuil3!$H$3,Feuil3!$G$3,IF(Formulaire!#REF!=Feuil3!$H$4,Feuil3!$G$4,IF(Formulaire!#REF!=Feuil3!$H$5,Feuil3!$G$5," "))))</f>
        <v>#REF!</v>
      </c>
      <c r="E23" s="76" t="str">
        <f>Feuil3!$G$25</f>
        <v>Petit supermarché - Aire de lavage</v>
      </c>
      <c r="F23" s="77" t="e">
        <f>#REF!</f>
        <v>#REF!</v>
      </c>
      <c r="G23" s="78">
        <v>43831</v>
      </c>
      <c r="H23" s="78">
        <v>44196</v>
      </c>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9"/>
    </row>
  </sheetData>
  <sheetProtection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7DCE3-5379-4986-9E72-E3F7BB9F246D}">
  <sheetPr>
    <tabColor theme="6"/>
  </sheetPr>
  <dimension ref="A1:AM23"/>
  <sheetViews>
    <sheetView topLeftCell="A18" zoomScale="60" zoomScaleNormal="60" workbookViewId="0">
      <selection activeCell="K8" sqref="K8"/>
    </sheetView>
  </sheetViews>
  <sheetFormatPr baseColWidth="10" defaultRowHeight="16"/>
  <cols>
    <col min="2" max="2" width="19.83203125" bestFit="1" customWidth="1"/>
    <col min="3" max="3" width="14.5" customWidth="1"/>
    <col min="4" max="4" width="43.33203125" customWidth="1"/>
    <col min="5" max="5" width="22.5" customWidth="1"/>
    <col min="6" max="6" width="22" bestFit="1" customWidth="1"/>
    <col min="7" max="7" width="12.5" bestFit="1" customWidth="1"/>
    <col min="8" max="8" width="10.1640625" bestFit="1" customWidth="1"/>
    <col min="10" max="10" width="13" bestFit="1" customWidth="1"/>
    <col min="11" max="11" width="15" customWidth="1"/>
    <col min="12" max="12" width="13.83203125" bestFit="1" customWidth="1"/>
    <col min="13" max="13" width="35.1640625" customWidth="1"/>
  </cols>
  <sheetData>
    <row r="1" spans="1:39" ht="28.5" customHeight="1" thickBot="1">
      <c r="A1" s="81" t="s">
        <v>96</v>
      </c>
      <c r="B1" s="81" t="s">
        <v>97</v>
      </c>
      <c r="C1" s="81" t="s">
        <v>98</v>
      </c>
      <c r="D1" s="81" t="s">
        <v>67</v>
      </c>
      <c r="E1" s="81" t="s">
        <v>99</v>
      </c>
      <c r="F1" s="81" t="s">
        <v>100</v>
      </c>
      <c r="G1" s="81" t="s">
        <v>101</v>
      </c>
      <c r="H1" s="81" t="s">
        <v>102</v>
      </c>
      <c r="I1" s="81" t="s">
        <v>29</v>
      </c>
      <c r="J1" s="81" t="s">
        <v>103</v>
      </c>
      <c r="K1" s="81" t="s">
        <v>104</v>
      </c>
      <c r="L1" s="81" t="s">
        <v>105</v>
      </c>
      <c r="M1" s="81" t="s">
        <v>106</v>
      </c>
      <c r="N1" s="81" t="s">
        <v>107</v>
      </c>
      <c r="O1" s="81" t="s">
        <v>108</v>
      </c>
      <c r="P1" s="81" t="s">
        <v>109</v>
      </c>
      <c r="Q1" s="81" t="s">
        <v>110</v>
      </c>
      <c r="R1" s="81" t="s">
        <v>111</v>
      </c>
      <c r="S1" s="81" t="s">
        <v>112</v>
      </c>
      <c r="T1" s="81" t="s">
        <v>113</v>
      </c>
      <c r="U1" s="81" t="s">
        <v>114</v>
      </c>
      <c r="V1" s="81" t="s">
        <v>115</v>
      </c>
      <c r="W1" s="81" t="s">
        <v>116</v>
      </c>
      <c r="X1" s="81" t="s">
        <v>117</v>
      </c>
      <c r="Y1" s="81" t="s">
        <v>118</v>
      </c>
      <c r="Z1" s="81" t="s">
        <v>119</v>
      </c>
      <c r="AA1" s="81" t="s">
        <v>120</v>
      </c>
      <c r="AB1" s="81" t="s">
        <v>121</v>
      </c>
      <c r="AC1" s="81" t="s">
        <v>122</v>
      </c>
      <c r="AD1" s="81" t="s">
        <v>123</v>
      </c>
      <c r="AE1" s="81" t="s">
        <v>124</v>
      </c>
      <c r="AF1" s="81">
        <v>1</v>
      </c>
      <c r="AG1" s="81">
        <v>2</v>
      </c>
      <c r="AH1" s="82">
        <v>3</v>
      </c>
      <c r="AI1" s="81">
        <v>4</v>
      </c>
      <c r="AJ1" s="81">
        <v>5</v>
      </c>
      <c r="AK1" s="81">
        <v>6</v>
      </c>
      <c r="AL1" s="81">
        <v>7</v>
      </c>
      <c r="AM1" s="81">
        <v>8</v>
      </c>
    </row>
    <row r="2" spans="1:39" ht="33" thickBot="1">
      <c r="A2" s="84" t="str">
        <f xml:space="preserve"> LEFT(Formulaire!$D$15,9)</f>
        <v/>
      </c>
      <c r="B2" s="85">
        <v>2021</v>
      </c>
      <c r="C2" s="86">
        <f>Formulaire!$D$15</f>
        <v>0</v>
      </c>
      <c r="D2" s="85" t="e">
        <f>IF(Formulaire!#REF!=Feuil3!$H$2,Feuil3!$G$2,IF(Formulaire!#REF!=Feuil3!$H$3,Feuil3!$G$3,IF(Formulaire!#REF!=Feuil3!$H$4,Feuil3!$G$4,IF(Formulaire!#REF!=Feuil3!$H$5,Feuil3!$G$5," "))))</f>
        <v>#REF!</v>
      </c>
      <c r="E2" s="85" t="str">
        <f>Feuil3!$G$27</f>
        <v>Grand supermarché - Administration et bureaux</v>
      </c>
      <c r="F2" s="85" t="e">
        <f>#REF!</f>
        <v>#REF!</v>
      </c>
      <c r="G2" s="40">
        <v>44197</v>
      </c>
      <c r="H2" s="40">
        <v>44561</v>
      </c>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7"/>
    </row>
    <row r="3" spans="1:39" ht="49" thickBot="1">
      <c r="A3" s="88" t="str">
        <f xml:space="preserve"> LEFT(Formulaire!$D$15,9)</f>
        <v/>
      </c>
      <c r="B3" s="89">
        <v>2021</v>
      </c>
      <c r="C3" s="26">
        <f>Formulaire!$D$15</f>
        <v>0</v>
      </c>
      <c r="D3" s="25" t="e">
        <f>IF(Formulaire!#REF!=Feuil3!$H$2,Feuil3!$G$2,IF(Formulaire!#REF!=Feuil3!$H$3,Feuil3!$G$3,IF(Formulaire!#REF!=Feuil3!$H$4,Feuil3!$G$4,IF(Formulaire!#REF!=Feuil3!$H$5,Feuil3!$G$5," "))))</f>
        <v>#REF!</v>
      </c>
      <c r="E3" s="89" t="str">
        <f>Feuil3!$G$28</f>
        <v>Grand supermarché - Réserve et Drive température ambiante</v>
      </c>
      <c r="F3" s="89" t="e">
        <f>#REF!</f>
        <v>#REF!</v>
      </c>
      <c r="G3" s="83">
        <v>44197</v>
      </c>
      <c r="H3" s="83">
        <v>44561</v>
      </c>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90"/>
    </row>
    <row r="4" spans="1:39" ht="49" thickBot="1">
      <c r="A4" s="88" t="str">
        <f xml:space="preserve"> LEFT(Formulaire!$D$15,9)</f>
        <v/>
      </c>
      <c r="B4" s="89">
        <v>2021</v>
      </c>
      <c r="C4" s="26">
        <f>Formulaire!$D$15</f>
        <v>0</v>
      </c>
      <c r="D4" s="25" t="e">
        <f>IF(Formulaire!#REF!=Feuil3!$H$2,Feuil3!$G$2,IF(Formulaire!#REF!=Feuil3!$H$3,Feuil3!$G$3,IF(Formulaire!#REF!=Feuil3!$H$4,Feuil3!$G$4,IF(Formulaire!#REF!=Feuil3!$H$5,Feuil3!$G$5," "))))</f>
        <v>#REF!</v>
      </c>
      <c r="E4" s="89" t="str">
        <f>Feuil3!$G$29</f>
        <v>Grand supermarché - Réserve et Drive Froid positif</v>
      </c>
      <c r="F4" s="89" t="e">
        <f>#REF!</f>
        <v>#REF!</v>
      </c>
      <c r="G4" s="65">
        <v>44197</v>
      </c>
      <c r="H4" s="65">
        <v>44561</v>
      </c>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90"/>
    </row>
    <row r="5" spans="1:39" ht="49" thickBot="1">
      <c r="A5" s="88" t="str">
        <f xml:space="preserve"> LEFT(Formulaire!$D$15,9)</f>
        <v/>
      </c>
      <c r="B5" s="25">
        <v>2021</v>
      </c>
      <c r="C5" s="26">
        <f>Formulaire!$D$15</f>
        <v>0</v>
      </c>
      <c r="D5" s="89" t="e">
        <f>IF(Formulaire!#REF!=Feuil3!$H$2,Feuil3!$G$2,IF(Formulaire!#REF!=Feuil3!$H$3,Feuil3!$G$3,IF(Formulaire!#REF!=Feuil3!$H$4,Feuil3!$G$4,IF(Formulaire!#REF!=Feuil3!$H$5,Feuil3!$G$5," "))))</f>
        <v>#REF!</v>
      </c>
      <c r="E5" s="89" t="str">
        <f>Feuil3!$G$30</f>
        <v>Grand supermarché - Réserve et Drive Froid négatif</v>
      </c>
      <c r="F5" s="89" t="e">
        <f>#REF!</f>
        <v>#REF!</v>
      </c>
      <c r="G5" s="83">
        <v>44197</v>
      </c>
      <c r="H5" s="27">
        <v>44561</v>
      </c>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90"/>
    </row>
    <row r="6" spans="1:39" ht="65" thickBot="1">
      <c r="A6" s="88" t="str">
        <f xml:space="preserve"> LEFT(Formulaire!$D$15,9)</f>
        <v/>
      </c>
      <c r="B6" s="25">
        <v>2021</v>
      </c>
      <c r="C6" s="26">
        <f>Formulaire!$D$15</f>
        <v>0</v>
      </c>
      <c r="D6" s="89" t="e">
        <f>IF(Formulaire!#REF!=Feuil3!$H$2,Feuil3!$G$2,IF(Formulaire!#REF!=Feuil3!$H$3,Feuil3!$G$3,IF(Formulaire!#REF!=Feuil3!$H$4,Feuil3!$G$4,IF(Formulaire!#REF!=Feuil3!$H$5,Feuil3!$G$5," "))))</f>
        <v>#REF!</v>
      </c>
      <c r="E6" s="89" t="str">
        <f>Feuil3!$G$31</f>
        <v>Grand supermarché - Zone de préparation en température dirigée froid positif</v>
      </c>
      <c r="F6" s="89" t="e">
        <f>#REF!</f>
        <v>#REF!</v>
      </c>
      <c r="G6" s="83">
        <v>44197</v>
      </c>
      <c r="H6" s="27">
        <v>44561</v>
      </c>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90"/>
    </row>
    <row r="7" spans="1:39" ht="33" thickBot="1">
      <c r="A7" s="91" t="str">
        <f xml:space="preserve"> LEFT(Formulaire!$D$15,9)</f>
        <v/>
      </c>
      <c r="B7" s="92">
        <v>2021</v>
      </c>
      <c r="C7" s="93">
        <f>Formulaire!$D$15</f>
        <v>0</v>
      </c>
      <c r="D7" s="94" t="e">
        <f>IF(Formulaire!#REF!=Feuil3!$H$2,Feuil3!$G$2,IF(Formulaire!#REF!=Feuil3!$H$3,Feuil3!$G$3,IF(Formulaire!#REF!=Feuil3!$H$4,Feuil3!$G$4,IF(Formulaire!#REF!=Feuil3!$H$5,Feuil3!$G$5," "))))</f>
        <v>#REF!</v>
      </c>
      <c r="E7" s="94" t="str">
        <f>Feuil3!$G$32</f>
        <v>Grand supermarché - Zone de vente primeur</v>
      </c>
      <c r="F7" s="94" t="e">
        <f>#REF!</f>
        <v>#REF!</v>
      </c>
      <c r="G7" s="80">
        <v>44197</v>
      </c>
      <c r="H7" s="56">
        <v>44561</v>
      </c>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5"/>
    </row>
    <row r="8" spans="1:39" ht="65" thickBot="1">
      <c r="A8" s="96" t="str">
        <f xml:space="preserve"> LEFT(Formulaire!$D$15,9)</f>
        <v/>
      </c>
      <c r="B8" s="97">
        <v>2021</v>
      </c>
      <c r="C8" s="98">
        <f>Formulaire!$D$15</f>
        <v>0</v>
      </c>
      <c r="D8" s="97" t="e">
        <f>IF(Formulaire!#REF!=Feuil3!$H$2,Feuil3!$G$2,IF(Formulaire!#REF!=Feuil3!$H$3,Feuil3!$G$3,IF(Formulaire!#REF!=Feuil3!$H$4,Feuil3!$G$4,IF(Formulaire!#REF!=Feuil3!$H$5,Feuil3!$G$5," "))))</f>
        <v>#REF!</v>
      </c>
      <c r="E8" s="97" t="str">
        <f>Feuil3!$G$33</f>
        <v>Grand supermarché - Zone de vente Produits frais et surgelés - Froid positif et négatif</v>
      </c>
      <c r="F8" s="97" t="e">
        <f>#REF!</f>
        <v>#REF!</v>
      </c>
      <c r="G8" s="80">
        <v>44197</v>
      </c>
      <c r="H8" s="56">
        <v>44561</v>
      </c>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9"/>
    </row>
    <row r="9" spans="1:39" ht="97" thickBot="1">
      <c r="A9" s="96" t="str">
        <f xml:space="preserve"> LEFT(Formulaire!$D$15,9)</f>
        <v/>
      </c>
      <c r="B9" s="97">
        <v>2021</v>
      </c>
      <c r="C9" s="98">
        <f>Formulaire!$D$15</f>
        <v>0</v>
      </c>
      <c r="D9" s="97" t="e">
        <f>IF(Formulaire!#REF!=Feuil3!$H$2,Feuil3!$G$2,IF(Formulaire!#REF!=Feuil3!$H$3,Feuil3!$G$3,IF(Formulaire!#REF!=Feuil3!$H$4,Feuil3!$G$4,IF(Formulaire!#REF!=Feuil3!$H$5,Feuil3!$G$5," "))))</f>
        <v>#REF!</v>
      </c>
      <c r="E9" s="97" t="str">
        <f>Feuil3!$G$34</f>
        <v>Grand supermarché - Zone de vente Produits de grande consommation (épicerie, boissons, produits d’entretien de la personne et de la maison)</v>
      </c>
      <c r="F9" s="97" t="e">
        <f>#REF!</f>
        <v>#REF!</v>
      </c>
      <c r="G9" s="80">
        <v>44197</v>
      </c>
      <c r="H9" s="56">
        <v>44561</v>
      </c>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9"/>
    </row>
    <row r="10" spans="1:39" ht="49" thickBot="1">
      <c r="A10" s="96" t="str">
        <f xml:space="preserve"> LEFT(Formulaire!$D$15,9)</f>
        <v/>
      </c>
      <c r="B10" s="97">
        <v>2021</v>
      </c>
      <c r="C10" s="98">
        <f>Formulaire!$D$15</f>
        <v>0</v>
      </c>
      <c r="D10" s="97" t="e">
        <f>IF(Formulaire!#REF!=Feuil3!$H$2,Feuil3!$G$2,IF(Formulaire!#REF!=Feuil3!$H$3,Feuil3!$G$3,IF(Formulaire!#REF!=Feuil3!$H$4,Feuil3!$G$4,IF(Formulaire!#REF!=Feuil3!$H$5,Feuil3!$G$5," "))))</f>
        <v>#REF!</v>
      </c>
      <c r="E10" s="97" t="str">
        <f>Feuil3!$G$35</f>
        <v>Grand supermarché - Zone de vente - Textile, bazar, maison et bricolage</v>
      </c>
      <c r="F10" s="97" t="e">
        <f>#REF!</f>
        <v>#REF!</v>
      </c>
      <c r="G10" s="80">
        <v>44197</v>
      </c>
      <c r="H10" s="56">
        <v>44561</v>
      </c>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9"/>
    </row>
    <row r="11" spans="1:39" ht="32">
      <c r="A11" s="96" t="str">
        <f xml:space="preserve"> LEFT(Formulaire!$D$15,9)</f>
        <v/>
      </c>
      <c r="B11" s="97">
        <v>2021</v>
      </c>
      <c r="C11" s="98">
        <f>Formulaire!$D$15</f>
        <v>0</v>
      </c>
      <c r="D11" s="97" t="e">
        <f>IF(Formulaire!#REF!=Feuil3!$H$2,Feuil3!$G$2,IF(Formulaire!#REF!=Feuil3!$H$3,Feuil3!$G$3,IF(Formulaire!#REF!=Feuil3!$H$4,Feuil3!$G$4,IF(Formulaire!#REF!=Feuil3!$H$5,Feuil3!$G$5," "))))</f>
        <v>#REF!</v>
      </c>
      <c r="E11" s="97" t="str">
        <f>Feuil3!$G$36</f>
        <v>Grand supermarché - Station service</v>
      </c>
      <c r="F11" s="97" t="e">
        <f>#REF!</f>
        <v>#REF!</v>
      </c>
      <c r="G11" s="80">
        <v>44197</v>
      </c>
      <c r="H11" s="56">
        <v>44561</v>
      </c>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9"/>
    </row>
    <row r="12" spans="1:39" ht="33" thickBot="1">
      <c r="A12" s="100" t="str">
        <f xml:space="preserve"> LEFT(Formulaire!$D$15,9)</f>
        <v/>
      </c>
      <c r="B12" s="101">
        <v>2021</v>
      </c>
      <c r="C12" s="102">
        <f>Formulaire!$D$15</f>
        <v>0</v>
      </c>
      <c r="D12" s="101" t="e">
        <f>IF(Formulaire!#REF!=Feuil3!$H$2,Feuil3!$G$2,IF(Formulaire!#REF!=Feuil3!$H$3,Feuil3!$G$3,IF(Formulaire!#REF!=Feuil3!$H$4,Feuil3!$G$4,IF(Formulaire!#REF!=Feuil3!$H$5,Feuil3!$G$5," "))))</f>
        <v>#REF!</v>
      </c>
      <c r="E12" s="101" t="str">
        <f>Feuil3!$G$37</f>
        <v>Grand supermarché - Aire de lavage</v>
      </c>
      <c r="F12" s="101" t="e">
        <f>#REF!</f>
        <v>#REF!</v>
      </c>
      <c r="G12" s="78">
        <v>44197</v>
      </c>
      <c r="H12" s="78">
        <v>44561</v>
      </c>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3"/>
    </row>
    <row r="13" spans="1:39" ht="33" thickBot="1">
      <c r="A13" s="84" t="str">
        <f xml:space="preserve"> LEFT(Formulaire!$D$15,9)</f>
        <v/>
      </c>
      <c r="B13" s="85">
        <v>2020</v>
      </c>
      <c r="C13" s="86">
        <f>Formulaire!$D$15</f>
        <v>0</v>
      </c>
      <c r="D13" s="85" t="e">
        <f>IF(Formulaire!#REF!=Feuil3!$H$2,Feuil3!$G$2,IF(Formulaire!#REF!=Feuil3!$H$3,Feuil3!$G$3,IF(Formulaire!#REF!=Feuil3!$H$4,Feuil3!$G$4,IF(Formulaire!#REF!=Feuil3!$H$5,Feuil3!$G$5," "))))</f>
        <v>#REF!</v>
      </c>
      <c r="E13" s="85" t="str">
        <f>Feuil3!$G$27</f>
        <v>Grand supermarché - Administration et bureaux</v>
      </c>
      <c r="F13" s="85" t="e">
        <f>#REF!</f>
        <v>#REF!</v>
      </c>
      <c r="G13" s="40">
        <v>43831</v>
      </c>
      <c r="H13" s="40">
        <v>44196</v>
      </c>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7"/>
    </row>
    <row r="14" spans="1:39" ht="49" thickBot="1">
      <c r="A14" s="88" t="str">
        <f xml:space="preserve"> LEFT(Formulaire!$D$15,9)</f>
        <v/>
      </c>
      <c r="B14" s="89">
        <v>2020</v>
      </c>
      <c r="C14" s="26">
        <f>Formulaire!$D$15</f>
        <v>0</v>
      </c>
      <c r="D14" s="25" t="e">
        <f>IF(Formulaire!#REF!=Feuil3!$H$2,Feuil3!$G$2,IF(Formulaire!#REF!=Feuil3!$H$3,Feuil3!$G$3,IF(Formulaire!#REF!=Feuil3!$H$4,Feuil3!$G$4,IF(Formulaire!#REF!=Feuil3!$H$5,Feuil3!$G$5," "))))</f>
        <v>#REF!</v>
      </c>
      <c r="E14" s="89" t="str">
        <f>Feuil3!$G$28</f>
        <v>Grand supermarché - Réserve et Drive température ambiante</v>
      </c>
      <c r="F14" s="89" t="e">
        <f>#REF!</f>
        <v>#REF!</v>
      </c>
      <c r="G14" s="65">
        <v>43831</v>
      </c>
      <c r="H14" s="65">
        <v>44196</v>
      </c>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90"/>
    </row>
    <row r="15" spans="1:39" ht="49" thickBot="1">
      <c r="A15" s="88" t="str">
        <f xml:space="preserve"> LEFT(Formulaire!$D$15,9)</f>
        <v/>
      </c>
      <c r="B15" s="89">
        <v>2020</v>
      </c>
      <c r="C15" s="26">
        <f>Formulaire!$D$15</f>
        <v>0</v>
      </c>
      <c r="D15" s="89" t="e">
        <f>IF(Formulaire!#REF!=Feuil3!$H$2,Feuil3!$G$2,IF(Formulaire!#REF!=Feuil3!$H$3,Feuil3!$G$3,IF(Formulaire!#REF!=Feuil3!$H$4,Feuil3!$G$4,IF(Formulaire!#REF!=Feuil3!$H$5,Feuil3!$G$5," "))))</f>
        <v>#REF!</v>
      </c>
      <c r="E15" s="89" t="str">
        <f>Feuil3!$G$29</f>
        <v>Grand supermarché - Réserve et Drive Froid positif</v>
      </c>
      <c r="F15" s="89" t="e">
        <f>#REF!</f>
        <v>#REF!</v>
      </c>
      <c r="G15" s="65">
        <v>43831</v>
      </c>
      <c r="H15" s="65">
        <v>44196</v>
      </c>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90"/>
    </row>
    <row r="16" spans="1:39" ht="49" thickBot="1">
      <c r="A16" s="88" t="str">
        <f xml:space="preserve"> LEFT(Formulaire!$D$15,9)</f>
        <v/>
      </c>
      <c r="B16" s="89">
        <v>2020</v>
      </c>
      <c r="C16" s="26">
        <f>Formulaire!$D$15</f>
        <v>0</v>
      </c>
      <c r="D16" s="89" t="e">
        <f>IF(Formulaire!#REF!=Feuil3!$H$2,Feuil3!$G$2,IF(Formulaire!#REF!=Feuil3!$H$3,Feuil3!$G$3,IF(Formulaire!#REF!=Feuil3!$H$4,Feuil3!$G$4,IF(Formulaire!#REF!=Feuil3!$H$5,Feuil3!$G$5," "))))</f>
        <v>#REF!</v>
      </c>
      <c r="E16" s="89" t="str">
        <f>Feuil3!$G$30</f>
        <v>Grand supermarché - Réserve et Drive Froid négatif</v>
      </c>
      <c r="F16" s="89" t="e">
        <f>#REF!</f>
        <v>#REF!</v>
      </c>
      <c r="G16" s="65">
        <v>43831</v>
      </c>
      <c r="H16" s="65">
        <v>44196</v>
      </c>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90"/>
    </row>
    <row r="17" spans="1:39" ht="65" thickBot="1">
      <c r="A17" s="88" t="str">
        <f xml:space="preserve"> LEFT(Formulaire!$D$15,9)</f>
        <v/>
      </c>
      <c r="B17" s="89">
        <v>2020</v>
      </c>
      <c r="C17" s="26">
        <f>Formulaire!$D$15</f>
        <v>0</v>
      </c>
      <c r="D17" s="89" t="e">
        <f>IF(Formulaire!#REF!=Feuil3!$H$2,Feuil3!$G$2,IF(Formulaire!#REF!=Feuil3!$H$3,Feuil3!$G$3,IF(Formulaire!#REF!=Feuil3!$H$4,Feuil3!$G$4,IF(Formulaire!#REF!=Feuil3!$H$5,Feuil3!$G$5," "))))</f>
        <v>#REF!</v>
      </c>
      <c r="E17" s="89" t="str">
        <f>Feuil3!$G$31</f>
        <v>Grand supermarché - Zone de préparation en température dirigée froid positif</v>
      </c>
      <c r="F17" s="89" t="e">
        <f>#REF!</f>
        <v>#REF!</v>
      </c>
      <c r="G17" s="65">
        <v>43831</v>
      </c>
      <c r="H17" s="65">
        <v>44196</v>
      </c>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90"/>
    </row>
    <row r="18" spans="1:39" ht="33" thickBot="1">
      <c r="A18" s="91" t="str">
        <f xml:space="preserve"> LEFT(Formulaire!$D$15,9)</f>
        <v/>
      </c>
      <c r="B18" s="89">
        <v>2020</v>
      </c>
      <c r="C18" s="93">
        <f>Formulaire!$D$15</f>
        <v>0</v>
      </c>
      <c r="D18" s="94" t="e">
        <f>IF(Formulaire!#REF!=Feuil3!$H$2,Feuil3!$G$2,IF(Formulaire!#REF!=Feuil3!$H$3,Feuil3!$G$3,IF(Formulaire!#REF!=Feuil3!$H$4,Feuil3!$G$4,IF(Formulaire!#REF!=Feuil3!$H$5,Feuil3!$G$5," "))))</f>
        <v>#REF!</v>
      </c>
      <c r="E18" s="94" t="str">
        <f>Feuil3!$G$32</f>
        <v>Grand supermarché - Zone de vente primeur</v>
      </c>
      <c r="F18" s="94" t="e">
        <f>#REF!</f>
        <v>#REF!</v>
      </c>
      <c r="G18" s="65">
        <v>43831</v>
      </c>
      <c r="H18" s="65">
        <v>44196</v>
      </c>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5"/>
    </row>
    <row r="19" spans="1:39" ht="64">
      <c r="A19" s="96" t="str">
        <f xml:space="preserve"> LEFT(Formulaire!$D$15,9)</f>
        <v/>
      </c>
      <c r="B19" s="97">
        <v>2020</v>
      </c>
      <c r="C19" s="98">
        <f>Formulaire!$D$15</f>
        <v>0</v>
      </c>
      <c r="D19" s="97" t="e">
        <f>IF(Formulaire!#REF!=Feuil3!$H$2,Feuil3!$G$2,IF(Formulaire!#REF!=Feuil3!$H$3,Feuil3!$G$3,IF(Formulaire!#REF!=Feuil3!$H$4,Feuil3!$G$4,IF(Formulaire!#REF!=Feuil3!$H$5,Feuil3!$G$5," "))))</f>
        <v>#REF!</v>
      </c>
      <c r="E19" s="97" t="str">
        <f>Feuil3!$G$33</f>
        <v>Grand supermarché - Zone de vente Produits frais et surgelés - Froid positif et négatif</v>
      </c>
      <c r="F19" s="97" t="e">
        <f>#REF!</f>
        <v>#REF!</v>
      </c>
      <c r="G19" s="65">
        <v>43831</v>
      </c>
      <c r="H19" s="65">
        <v>44196</v>
      </c>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9"/>
    </row>
    <row r="20" spans="1:39" ht="96">
      <c r="A20" s="96" t="str">
        <f xml:space="preserve"> LEFT(Formulaire!$D$15,9)</f>
        <v/>
      </c>
      <c r="B20" s="97">
        <v>2020</v>
      </c>
      <c r="C20" s="98">
        <f>Formulaire!$D$15</f>
        <v>0</v>
      </c>
      <c r="D20" s="97" t="e">
        <f>IF(Formulaire!#REF!=Feuil3!$H$2,Feuil3!$G$2,IF(Formulaire!#REF!=Feuil3!$H$3,Feuil3!$G$3,IF(Formulaire!#REF!=Feuil3!$H$4,Feuil3!$G$4,IF(Formulaire!#REF!=Feuil3!$H$5,Feuil3!$G$5," "))))</f>
        <v>#REF!</v>
      </c>
      <c r="E20" s="97" t="str">
        <f>Feuil3!$G$34</f>
        <v>Grand supermarché - Zone de vente Produits de grande consommation (épicerie, boissons, produits d’entretien de la personne et de la maison)</v>
      </c>
      <c r="F20" s="97" t="e">
        <f>#REF!</f>
        <v>#REF!</v>
      </c>
      <c r="G20" s="65">
        <v>43831</v>
      </c>
      <c r="H20" s="65">
        <v>44196</v>
      </c>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9"/>
    </row>
    <row r="21" spans="1:39" ht="48">
      <c r="A21" s="96" t="str">
        <f xml:space="preserve"> LEFT(Formulaire!$D$15,9)</f>
        <v/>
      </c>
      <c r="B21" s="97">
        <v>2020</v>
      </c>
      <c r="C21" s="98">
        <f>Formulaire!$D$15</f>
        <v>0</v>
      </c>
      <c r="D21" s="97" t="e">
        <f>IF(Formulaire!#REF!=Feuil3!$H$2,Feuil3!$G$2,IF(Formulaire!#REF!=Feuil3!$H$3,Feuil3!$G$3,IF(Formulaire!#REF!=Feuil3!$H$4,Feuil3!$G$4,IF(Formulaire!#REF!=Feuil3!$H$5,Feuil3!$G$5," "))))</f>
        <v>#REF!</v>
      </c>
      <c r="E21" s="97" t="str">
        <f>Feuil3!$G$35</f>
        <v>Grand supermarché - Zone de vente - Textile, bazar, maison et bricolage</v>
      </c>
      <c r="F21" s="97" t="e">
        <f>#REF!</f>
        <v>#REF!</v>
      </c>
      <c r="G21" s="65">
        <v>43831</v>
      </c>
      <c r="H21" s="65">
        <v>44196</v>
      </c>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9"/>
    </row>
    <row r="22" spans="1:39" ht="32">
      <c r="A22" s="96" t="str">
        <f xml:space="preserve"> LEFT(Formulaire!$D$15,9)</f>
        <v/>
      </c>
      <c r="B22" s="97">
        <v>2020</v>
      </c>
      <c r="C22" s="98">
        <f>Formulaire!$D$15</f>
        <v>0</v>
      </c>
      <c r="D22" s="97" t="e">
        <f>IF(Formulaire!#REF!=Feuil3!$H$2,Feuil3!$G$2,IF(Formulaire!#REF!=Feuil3!$H$3,Feuil3!$G$3,IF(Formulaire!#REF!=Feuil3!$H$4,Feuil3!$G$4,IF(Formulaire!#REF!=Feuil3!$H$5,Feuil3!$G$5," "))))</f>
        <v>#REF!</v>
      </c>
      <c r="E22" s="97" t="str">
        <f>Feuil3!$G$36</f>
        <v>Grand supermarché - Station service</v>
      </c>
      <c r="F22" s="97" t="e">
        <f>#REF!</f>
        <v>#REF!</v>
      </c>
      <c r="G22" s="65">
        <v>43831</v>
      </c>
      <c r="H22" s="65">
        <v>44196</v>
      </c>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9"/>
    </row>
    <row r="23" spans="1:39" ht="33" thickBot="1">
      <c r="A23" s="100" t="str">
        <f xml:space="preserve"> LEFT(Formulaire!$D$15,9)</f>
        <v/>
      </c>
      <c r="B23" s="101">
        <v>2020</v>
      </c>
      <c r="C23" s="102">
        <f>Formulaire!$D$15</f>
        <v>0</v>
      </c>
      <c r="D23" s="101" t="e">
        <f>IF(Formulaire!#REF!=Feuil3!$H$2,Feuil3!$G$2,IF(Formulaire!#REF!=Feuil3!$H$3,Feuil3!$G$3,IF(Formulaire!#REF!=Feuil3!$H$4,Feuil3!$G$4,IF(Formulaire!#REF!=Feuil3!$H$5,Feuil3!$G$5," "))))</f>
        <v>#REF!</v>
      </c>
      <c r="E23" s="101" t="str">
        <f>Feuil3!$G$37</f>
        <v>Grand supermarché - Aire de lavage</v>
      </c>
      <c r="F23" s="101" t="e">
        <f>#REF!</f>
        <v>#REF!</v>
      </c>
      <c r="G23" s="78">
        <v>43831</v>
      </c>
      <c r="H23" s="78">
        <v>44196</v>
      </c>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3"/>
    </row>
  </sheetData>
  <sheetProtection algorithmName="SHA-512" hashValue="VkZ+lTE4XBf4zCKnPJFAcXuY3t91uAbzG3bVCzrty3mUl6Up415Wr8UdpAXBJhRwfFh9pAWWIW2LZQiwrwRxag==" saltValue="zILHNwdSyMeJE3LTw00/7Q==" spinCount="100000" sheet="1" objects="1" scenarios="1"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C7DBD-C7AF-487A-BE4C-172EA080D4D7}">
  <sheetPr>
    <tabColor theme="5"/>
  </sheetPr>
  <dimension ref="A1:AM23"/>
  <sheetViews>
    <sheetView topLeftCell="A16" zoomScale="90" workbookViewId="0">
      <selection activeCell="D6" sqref="D6"/>
    </sheetView>
  </sheetViews>
  <sheetFormatPr baseColWidth="10" defaultRowHeight="16"/>
  <cols>
    <col min="1" max="1" width="15.33203125" customWidth="1"/>
    <col min="2" max="2" width="20" bestFit="1" customWidth="1"/>
    <col min="3" max="3" width="14.5" customWidth="1"/>
    <col min="4" max="4" width="43.33203125" customWidth="1"/>
    <col min="5" max="5" width="22.5" customWidth="1"/>
    <col min="6" max="6" width="22.1640625" bestFit="1" customWidth="1"/>
    <col min="7" max="7" width="12.6640625" bestFit="1" customWidth="1"/>
    <col min="8" max="8" width="10.5" bestFit="1" customWidth="1"/>
    <col min="10" max="10" width="13" bestFit="1" customWidth="1"/>
    <col min="11" max="11" width="15" customWidth="1"/>
    <col min="12" max="12" width="13.83203125" bestFit="1" customWidth="1"/>
    <col min="13" max="13" width="35.1640625" customWidth="1"/>
  </cols>
  <sheetData>
    <row r="1" spans="1:39" ht="28.5" customHeight="1" thickBot="1">
      <c r="A1" s="33" t="s">
        <v>96</v>
      </c>
      <c r="B1" s="33" t="s">
        <v>97</v>
      </c>
      <c r="C1" s="33" t="s">
        <v>98</v>
      </c>
      <c r="D1" s="33" t="s">
        <v>67</v>
      </c>
      <c r="E1" s="33" t="s">
        <v>99</v>
      </c>
      <c r="F1" s="33" t="s">
        <v>100</v>
      </c>
      <c r="G1" s="33" t="s">
        <v>101</v>
      </c>
      <c r="H1" s="33" t="s">
        <v>102</v>
      </c>
      <c r="I1" s="33" t="s">
        <v>29</v>
      </c>
      <c r="J1" s="33" t="s">
        <v>103</v>
      </c>
      <c r="K1" s="33" t="s">
        <v>104</v>
      </c>
      <c r="L1" s="33" t="s">
        <v>105</v>
      </c>
      <c r="M1" s="33" t="s">
        <v>106</v>
      </c>
      <c r="N1" s="33" t="s">
        <v>107</v>
      </c>
      <c r="O1" s="33" t="s">
        <v>108</v>
      </c>
      <c r="P1" s="33" t="s">
        <v>109</v>
      </c>
      <c r="Q1" s="33" t="s">
        <v>110</v>
      </c>
      <c r="R1" s="33" t="s">
        <v>111</v>
      </c>
      <c r="S1" s="33" t="s">
        <v>112</v>
      </c>
      <c r="T1" s="33" t="s">
        <v>113</v>
      </c>
      <c r="U1" s="33" t="s">
        <v>114</v>
      </c>
      <c r="V1" s="33" t="s">
        <v>115</v>
      </c>
      <c r="W1" s="33" t="s">
        <v>116</v>
      </c>
      <c r="X1" s="33" t="s">
        <v>117</v>
      </c>
      <c r="Y1" s="33" t="s">
        <v>118</v>
      </c>
      <c r="Z1" s="33" t="s">
        <v>119</v>
      </c>
      <c r="AA1" s="33" t="s">
        <v>120</v>
      </c>
      <c r="AB1" s="33" t="s">
        <v>121</v>
      </c>
      <c r="AC1" s="33" t="s">
        <v>122</v>
      </c>
      <c r="AD1" s="33" t="s">
        <v>123</v>
      </c>
      <c r="AE1" s="33" t="s">
        <v>124</v>
      </c>
      <c r="AF1" s="34">
        <v>1</v>
      </c>
      <c r="AG1" s="34">
        <v>2</v>
      </c>
      <c r="AH1" s="35">
        <v>3</v>
      </c>
      <c r="AI1" s="34">
        <v>4</v>
      </c>
      <c r="AJ1" s="34">
        <v>5</v>
      </c>
      <c r="AK1" s="34">
        <v>6</v>
      </c>
      <c r="AL1" s="34">
        <v>7</v>
      </c>
      <c r="AM1" s="34">
        <v>8</v>
      </c>
    </row>
    <row r="2" spans="1:39" ht="33" thickBot="1">
      <c r="A2" s="36" t="str">
        <f xml:space="preserve"> LEFT(Formulaire!$D$15,9)</f>
        <v/>
      </c>
      <c r="B2" s="37">
        <v>2021</v>
      </c>
      <c r="C2" s="38">
        <f>Formulaire!$D$15</f>
        <v>0</v>
      </c>
      <c r="D2" s="39" t="e">
        <f>IF(Formulaire!#REF!=Feuil3!$H$2,Feuil3!$G$2,IF(Formulaire!#REF!=Feuil3!$H$3,Feuil3!$G$3,IF(Formulaire!#REF!=Feuil3!$H$4,Feuil3!$G$4,IF(Formulaire!#REF!=Feuil3!$H$5,Feuil3!$G$5," "))))</f>
        <v>#REF!</v>
      </c>
      <c r="E2" s="39" t="str">
        <f>Feuil3!$G$39</f>
        <v>Hypermarché - Administration et bureaux</v>
      </c>
      <c r="F2" s="37" t="e">
        <f>#REF!</f>
        <v>#REF!</v>
      </c>
      <c r="G2" s="40">
        <v>44197</v>
      </c>
      <c r="H2" s="40">
        <v>44561</v>
      </c>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41"/>
    </row>
    <row r="3" spans="1:39" ht="49" thickBot="1">
      <c r="A3" s="42" t="str">
        <f xml:space="preserve"> LEFT(Formulaire!$D$15,9)</f>
        <v/>
      </c>
      <c r="B3" s="16">
        <v>2021</v>
      </c>
      <c r="C3" s="24">
        <f>Formulaire!$D$15</f>
        <v>0</v>
      </c>
      <c r="D3" s="29" t="e">
        <f>IF(Formulaire!#REF!=Feuil3!$H$2,Feuil3!$G$2,IF(Formulaire!#REF!=Feuil3!$H$3,Feuil3!$G$3,IF(Formulaire!#REF!=Feuil3!$H$4,Feuil3!$G$4,IF(Formulaire!#REF!=Feuil3!$H$5,Feuil3!$G$5," "))))</f>
        <v>#REF!</v>
      </c>
      <c r="E3" s="31" t="str">
        <f>Feuil3!$G$40</f>
        <v>Hypermarché - Réserve et Drive température ambiante</v>
      </c>
      <c r="F3" s="16" t="e">
        <f>#REF!</f>
        <v>#REF!</v>
      </c>
      <c r="G3" s="32">
        <v>44197</v>
      </c>
      <c r="H3" s="32">
        <v>44561</v>
      </c>
      <c r="I3" s="4"/>
      <c r="J3" s="4"/>
      <c r="K3" s="4"/>
      <c r="L3" s="4"/>
      <c r="M3" s="4"/>
      <c r="N3" s="16"/>
      <c r="O3" s="4"/>
      <c r="P3" s="4"/>
      <c r="Q3" s="16"/>
      <c r="R3" s="4"/>
      <c r="S3" s="4"/>
      <c r="T3" s="4"/>
      <c r="U3" s="4"/>
      <c r="V3" s="4"/>
      <c r="W3" s="4"/>
      <c r="X3" s="4"/>
      <c r="Y3" s="4"/>
      <c r="Z3" s="4"/>
      <c r="AA3" s="4"/>
      <c r="AB3" s="4"/>
      <c r="AC3" s="4"/>
      <c r="AD3" s="4"/>
      <c r="AE3" s="4"/>
      <c r="AF3" s="4"/>
      <c r="AG3" s="4"/>
      <c r="AH3" s="4"/>
      <c r="AI3" s="4"/>
      <c r="AJ3" s="4"/>
      <c r="AK3" s="4"/>
      <c r="AL3" s="4"/>
      <c r="AM3" s="43"/>
    </row>
    <row r="4" spans="1:39" ht="33" thickBot="1">
      <c r="A4" s="42" t="str">
        <f xml:space="preserve"> LEFT(Formulaire!$D$15,9)</f>
        <v/>
      </c>
      <c r="B4" s="23">
        <v>2021</v>
      </c>
      <c r="C4" s="24">
        <f>Formulaire!$D$15</f>
        <v>0</v>
      </c>
      <c r="D4" s="4" t="e">
        <f>IF(Formulaire!#REF!=Feuil3!$H$2,Feuil3!$G$2,IF(Formulaire!#REF!=Feuil3!$H$3,Feuil3!$G$3,IF(Formulaire!#REF!=Feuil3!$H$4,Feuil3!$G$4,IF(Formulaire!#REF!=Feuil3!$H$5,Feuil3!$G$5," "))))</f>
        <v>#REF!</v>
      </c>
      <c r="E4" s="31" t="str">
        <f>Feuil3!$G$41</f>
        <v>Hypermarché - Réserve et Drive Froid positif</v>
      </c>
      <c r="F4" s="16" t="e">
        <f>#REF!</f>
        <v>#REF!</v>
      </c>
      <c r="G4" s="32">
        <v>44197</v>
      </c>
      <c r="H4" s="27">
        <v>44561</v>
      </c>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3"/>
    </row>
    <row r="5" spans="1:39" ht="33" thickBot="1">
      <c r="A5" s="42" t="str">
        <f xml:space="preserve"> LEFT(Formulaire!$D$15,9)</f>
        <v/>
      </c>
      <c r="B5" s="23">
        <v>2021</v>
      </c>
      <c r="C5" s="24">
        <f>Formulaire!$D$15</f>
        <v>0</v>
      </c>
      <c r="D5" s="4" t="e">
        <f>IF(Formulaire!#REF!=Feuil3!$H$2,Feuil3!$G$2,IF(Formulaire!#REF!=Feuil3!$H$3,Feuil3!$G$3,IF(Formulaire!#REF!=Feuil3!$H$4,Feuil3!$G$4,IF(Formulaire!#REF!=Feuil3!$H$5,Feuil3!$G$5," "))))</f>
        <v>#REF!</v>
      </c>
      <c r="E5" s="31" t="str">
        <f>Feuil3!$G$42</f>
        <v>Hypermarché - Réserve et Drive Froid négatif</v>
      </c>
      <c r="F5" s="16" t="e">
        <f>#REF!</f>
        <v>#REF!</v>
      </c>
      <c r="G5" s="32">
        <v>44197</v>
      </c>
      <c r="H5" s="27">
        <v>44561</v>
      </c>
      <c r="I5" s="4"/>
      <c r="J5" s="4"/>
      <c r="K5" s="4"/>
      <c r="L5" s="4"/>
      <c r="M5" s="4"/>
      <c r="N5" s="16"/>
      <c r="O5" s="4"/>
      <c r="P5" s="4"/>
      <c r="Q5" s="16"/>
      <c r="R5" s="4"/>
      <c r="S5" s="4"/>
      <c r="T5" s="4"/>
      <c r="U5" s="4"/>
      <c r="V5" s="4"/>
      <c r="W5" s="4"/>
      <c r="X5" s="4"/>
      <c r="Y5" s="4"/>
      <c r="Z5" s="4"/>
      <c r="AA5" s="4"/>
      <c r="AB5" s="4"/>
      <c r="AC5" s="4"/>
      <c r="AD5" s="4"/>
      <c r="AE5" s="4"/>
      <c r="AF5" s="4"/>
      <c r="AG5" s="4"/>
      <c r="AH5" s="4"/>
      <c r="AI5" s="4"/>
      <c r="AJ5" s="4"/>
      <c r="AK5" s="4"/>
      <c r="AL5" s="4"/>
      <c r="AM5" s="43"/>
    </row>
    <row r="6" spans="1:39" ht="49" thickBot="1">
      <c r="A6" s="42" t="str">
        <f xml:space="preserve"> LEFT(Formulaire!$D$15,9)</f>
        <v/>
      </c>
      <c r="B6" s="23">
        <v>2021</v>
      </c>
      <c r="C6" s="24">
        <f>Formulaire!$D$15</f>
        <v>0</v>
      </c>
      <c r="D6" s="4" t="e">
        <f>IF(Formulaire!#REF!=Feuil3!$H$2,Feuil3!$G$2,IF(Formulaire!#REF!=Feuil3!$H$3,Feuil3!$G$3,IF(Formulaire!#REF!=Feuil3!$H$4,Feuil3!$G$4,IF(Formulaire!#REF!=Feuil3!$H$5,Feuil3!$G$5," "))))</f>
        <v>#REF!</v>
      </c>
      <c r="E6" s="31" t="str">
        <f>Feuil3!$G$43</f>
        <v>Hypermarché - Zone de préparation en température dirigée froid positif</v>
      </c>
      <c r="F6" s="16" t="e">
        <f>#REF!</f>
        <v>#REF!</v>
      </c>
      <c r="G6" s="32">
        <v>44197</v>
      </c>
      <c r="H6" s="27">
        <v>44561</v>
      </c>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3"/>
    </row>
    <row r="7" spans="1:39" ht="33" thickBot="1">
      <c r="A7" s="53" t="str">
        <f xml:space="preserve"> LEFT(Formulaire!$D$15,9)</f>
        <v/>
      </c>
      <c r="B7" s="54">
        <v>2021</v>
      </c>
      <c r="C7" s="55">
        <f>Formulaire!$D$15</f>
        <v>0</v>
      </c>
      <c r="D7" s="57" t="e">
        <f>IF(Formulaire!#REF!=Feuil3!$H$2,Feuil3!$G$2,IF(Formulaire!#REF!=Feuil3!$H$3,Feuil3!$G$3,IF(Formulaire!#REF!=Feuil3!$H$4,Feuil3!$G$4,IF(Formulaire!#REF!=Feuil3!$H$5,Feuil3!$G$5," "))))</f>
        <v>#REF!</v>
      </c>
      <c r="E7" s="58" t="str">
        <f>Feuil3!$G$44</f>
        <v>Hypermarché - Zone de vente primeur</v>
      </c>
      <c r="F7" s="59" t="e">
        <f>#REF!</f>
        <v>#REF!</v>
      </c>
      <c r="G7" s="60">
        <v>44197</v>
      </c>
      <c r="H7" s="56">
        <v>44561</v>
      </c>
      <c r="I7" s="57"/>
      <c r="J7" s="57"/>
      <c r="K7" s="57"/>
      <c r="L7" s="57"/>
      <c r="M7" s="57"/>
      <c r="N7" s="59"/>
      <c r="O7" s="57"/>
      <c r="P7" s="57"/>
      <c r="Q7" s="59"/>
      <c r="R7" s="57"/>
      <c r="S7" s="57"/>
      <c r="T7" s="57"/>
      <c r="U7" s="57"/>
      <c r="V7" s="57"/>
      <c r="W7" s="57"/>
      <c r="X7" s="57"/>
      <c r="Y7" s="57"/>
      <c r="Z7" s="57"/>
      <c r="AA7" s="57"/>
      <c r="AB7" s="57"/>
      <c r="AC7" s="57"/>
      <c r="AD7" s="57"/>
      <c r="AE7" s="57"/>
      <c r="AF7" s="57"/>
      <c r="AG7" s="57"/>
      <c r="AH7" s="57"/>
      <c r="AI7" s="57"/>
      <c r="AJ7" s="57"/>
      <c r="AK7" s="57"/>
      <c r="AL7" s="57"/>
      <c r="AM7" s="61"/>
    </row>
    <row r="8" spans="1:39" ht="65" thickBot="1">
      <c r="A8" s="69" t="str">
        <f xml:space="preserve"> LEFT(Formulaire!$D$15,9)</f>
        <v/>
      </c>
      <c r="B8" s="62">
        <v>2021</v>
      </c>
      <c r="C8" s="63">
        <f>Formulaire!$D$15</f>
        <v>0</v>
      </c>
      <c r="D8" s="64" t="e">
        <f>IF(Formulaire!#REF!=Feuil3!$H$2,Feuil3!$G$2,IF(Formulaire!#REF!=Feuil3!$H$3,Feuil3!$G$3,IF(Formulaire!#REF!=Feuil3!$H$4,Feuil3!$G$4,IF(Formulaire!#REF!=Feuil3!$H$5,Feuil3!$G$5," "))))</f>
        <v>#REF!</v>
      </c>
      <c r="E8" s="64" t="str">
        <f>Feuil3!$G$45</f>
        <v>Hypermarché - Zone de vente Produits frais et surgelés - Froid positif et négatif</v>
      </c>
      <c r="F8" s="62" t="e">
        <f>#REF!</f>
        <v>#REF!</v>
      </c>
      <c r="G8" s="80">
        <v>44197</v>
      </c>
      <c r="H8" s="56">
        <v>44561</v>
      </c>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70"/>
    </row>
    <row r="9" spans="1:39" ht="97" thickBot="1">
      <c r="A9" s="69" t="str">
        <f xml:space="preserve"> LEFT(Formulaire!$D$15,9)</f>
        <v/>
      </c>
      <c r="B9" s="62">
        <v>2021</v>
      </c>
      <c r="C9" s="63">
        <f>Formulaire!$D$15</f>
        <v>0</v>
      </c>
      <c r="D9" s="64" t="e">
        <f>IF(Formulaire!#REF!=Feuil3!$H$2,Feuil3!$G$2,IF(Formulaire!#REF!=Feuil3!$H$3,Feuil3!$G$3,IF(Formulaire!#REF!=Feuil3!$H$4,Feuil3!$G$4,IF(Formulaire!#REF!=Feuil3!$H$5,Feuil3!$G$5," "))))</f>
        <v>#REF!</v>
      </c>
      <c r="E9" s="66" t="str">
        <f>Feuil3!$G$46</f>
        <v>Hypermarché - Zone de vente Produits de grande consommation (épicerie, boissons, produits d’entretien de la personne et de la maison)</v>
      </c>
      <c r="F9" s="62" t="e">
        <f>#REF!</f>
        <v>#REF!</v>
      </c>
      <c r="G9" s="80">
        <v>44197</v>
      </c>
      <c r="H9" s="56">
        <v>44561</v>
      </c>
      <c r="I9" s="68"/>
      <c r="J9" s="68"/>
      <c r="K9" s="68"/>
      <c r="L9" s="68"/>
      <c r="M9" s="68"/>
      <c r="N9" s="67"/>
      <c r="O9" s="68"/>
      <c r="P9" s="68"/>
      <c r="Q9" s="67"/>
      <c r="R9" s="68"/>
      <c r="S9" s="68"/>
      <c r="T9" s="68"/>
      <c r="U9" s="68"/>
      <c r="V9" s="68"/>
      <c r="W9" s="68"/>
      <c r="X9" s="68"/>
      <c r="Y9" s="68"/>
      <c r="Z9" s="68"/>
      <c r="AA9" s="68"/>
      <c r="AB9" s="68"/>
      <c r="AC9" s="68"/>
      <c r="AD9" s="68"/>
      <c r="AE9" s="68"/>
      <c r="AF9" s="68"/>
      <c r="AG9" s="68"/>
      <c r="AH9" s="68"/>
      <c r="AI9" s="68"/>
      <c r="AJ9" s="68"/>
      <c r="AK9" s="68"/>
      <c r="AL9" s="68"/>
      <c r="AM9" s="71"/>
    </row>
    <row r="10" spans="1:39" ht="49" thickBot="1">
      <c r="A10" s="69" t="str">
        <f xml:space="preserve"> LEFT(Formulaire!$D$15,9)</f>
        <v/>
      </c>
      <c r="B10" s="62">
        <v>2021</v>
      </c>
      <c r="C10" s="63">
        <f>Formulaire!$D$15</f>
        <v>0</v>
      </c>
      <c r="D10" s="68" t="e">
        <f>IF(Formulaire!#REF!=Feuil3!$H$2,Feuil3!$G$2,IF(Formulaire!#REF!=Feuil3!$H$3,Feuil3!$G$3,IF(Formulaire!#REF!=Feuil3!$H$4,Feuil3!$G$4,IF(Formulaire!#REF!=Feuil3!$H$5,Feuil3!$G$5," "))))</f>
        <v>#REF!</v>
      </c>
      <c r="E10" s="66" t="str">
        <f>Feuil3!$G$47</f>
        <v>Hypermarché - Zone de vente - Textile, bazar, maison et bricolage</v>
      </c>
      <c r="F10" s="62" t="e">
        <f>#REF!</f>
        <v>#REF!</v>
      </c>
      <c r="G10" s="80">
        <v>44197</v>
      </c>
      <c r="H10" s="56">
        <v>44561</v>
      </c>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71"/>
    </row>
    <row r="11" spans="1:39" ht="32">
      <c r="A11" s="69" t="str">
        <f xml:space="preserve"> LEFT(Formulaire!$D$15,9)</f>
        <v/>
      </c>
      <c r="B11" s="62">
        <v>2021</v>
      </c>
      <c r="C11" s="63">
        <f>Formulaire!$D$15</f>
        <v>0</v>
      </c>
      <c r="D11" s="68" t="e">
        <f>IF(Formulaire!#REF!=Feuil3!$H$2,Feuil3!$G$2,IF(Formulaire!#REF!=Feuil3!$H$3,Feuil3!$G$3,IF(Formulaire!#REF!=Feuil3!$H$4,Feuil3!$G$4,IF(Formulaire!#REF!=Feuil3!$H$5,Feuil3!$G$5," "))))</f>
        <v>#REF!</v>
      </c>
      <c r="E11" s="66" t="str">
        <f>Feuil3!$G$48</f>
        <v>Hypermarché - Station service</v>
      </c>
      <c r="F11" s="62" t="e">
        <f>#REF!</f>
        <v>#REF!</v>
      </c>
      <c r="G11" s="80">
        <v>44197</v>
      </c>
      <c r="H11" s="56">
        <v>44561</v>
      </c>
      <c r="I11" s="68"/>
      <c r="J11" s="68"/>
      <c r="K11" s="68"/>
      <c r="L11" s="68"/>
      <c r="M11" s="68"/>
      <c r="N11" s="67"/>
      <c r="O11" s="68"/>
      <c r="P11" s="68"/>
      <c r="Q11" s="67"/>
      <c r="R11" s="68"/>
      <c r="S11" s="68"/>
      <c r="T11" s="68"/>
      <c r="U11" s="68"/>
      <c r="V11" s="68"/>
      <c r="W11" s="68"/>
      <c r="X11" s="68"/>
      <c r="Y11" s="68"/>
      <c r="Z11" s="68"/>
      <c r="AA11" s="68"/>
      <c r="AB11" s="68"/>
      <c r="AC11" s="68"/>
      <c r="AD11" s="68"/>
      <c r="AE11" s="68"/>
      <c r="AF11" s="68"/>
      <c r="AG11" s="68"/>
      <c r="AH11" s="68"/>
      <c r="AI11" s="68"/>
      <c r="AJ11" s="68"/>
      <c r="AK11" s="68"/>
      <c r="AL11" s="68"/>
      <c r="AM11" s="71"/>
    </row>
    <row r="12" spans="1:39" ht="33" thickBot="1">
      <c r="A12" s="72" t="str">
        <f xml:space="preserve"> LEFT(Formulaire!$D$15,9)</f>
        <v/>
      </c>
      <c r="B12" s="73">
        <v>2021</v>
      </c>
      <c r="C12" s="74">
        <f>Formulaire!$D$15</f>
        <v>0</v>
      </c>
      <c r="D12" s="75" t="e">
        <f>IF(Formulaire!#REF!=Feuil3!$H$2,Feuil3!$G$2,IF(Formulaire!#REF!=Feuil3!$H$3,Feuil3!$G$3,IF(Formulaire!#REF!=Feuil3!$H$4,Feuil3!$G$4,IF(Formulaire!#REF!=Feuil3!$H$5,Feuil3!$G$5," "))))</f>
        <v>#REF!</v>
      </c>
      <c r="E12" s="76" t="str">
        <f>Feuil3!$G$49</f>
        <v>Hypermarché - Aire de lavage</v>
      </c>
      <c r="F12" s="77" t="e">
        <f>#REF!</f>
        <v>#REF!</v>
      </c>
      <c r="G12" s="78">
        <v>44197</v>
      </c>
      <c r="H12" s="78">
        <v>44561</v>
      </c>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9"/>
    </row>
    <row r="13" spans="1:39" ht="33" thickBot="1">
      <c r="A13" s="36" t="str">
        <f xml:space="preserve"> LEFT(Formulaire!$D$15,9)</f>
        <v/>
      </c>
      <c r="B13" s="37">
        <v>2020</v>
      </c>
      <c r="C13" s="38">
        <f>Formulaire!$D$15</f>
        <v>0</v>
      </c>
      <c r="D13" s="39" t="e">
        <f>IF(Formulaire!#REF!=Feuil3!$H$2,Feuil3!$G$2,IF(Formulaire!#REF!=Feuil3!$H$3,Feuil3!$G$3,IF(Formulaire!#REF!=Feuil3!$H$4,Feuil3!$G$4,IF(Formulaire!#REF!=Feuil3!$H$5,Feuil3!$G$5," "))))</f>
        <v>#REF!</v>
      </c>
      <c r="E13" s="39" t="str">
        <f>Feuil3!$G$39</f>
        <v>Hypermarché - Administration et bureaux</v>
      </c>
      <c r="F13" s="37" t="e">
        <f>#REF!</f>
        <v>#REF!</v>
      </c>
      <c r="G13" s="40">
        <v>43831</v>
      </c>
      <c r="H13" s="40">
        <v>44196</v>
      </c>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41"/>
    </row>
    <row r="14" spans="1:39" ht="49" thickBot="1">
      <c r="A14" s="42" t="str">
        <f xml:space="preserve"> LEFT(Formulaire!$D$15,9)</f>
        <v/>
      </c>
      <c r="B14" s="16">
        <v>2020</v>
      </c>
      <c r="C14" s="24">
        <f>Formulaire!$D$15</f>
        <v>0</v>
      </c>
      <c r="D14" s="29" t="e">
        <f>IF(Formulaire!#REF!=Feuil3!$H$2,Feuil3!$G$2,IF(Formulaire!#REF!=Feuil3!$H$3,Feuil3!$G$3,IF(Formulaire!#REF!=Feuil3!$H$4,Feuil3!$G$4,IF(Formulaire!#REF!=Feuil3!$H$5,Feuil3!$G$5," "))))</f>
        <v>#REF!</v>
      </c>
      <c r="E14" s="31" t="str">
        <f>Feuil3!$G$40</f>
        <v>Hypermarché - Réserve et Drive température ambiante</v>
      </c>
      <c r="F14" s="16" t="e">
        <f>#REF!</f>
        <v>#REF!</v>
      </c>
      <c r="G14" s="65">
        <v>43831</v>
      </c>
      <c r="H14" s="65">
        <v>44196</v>
      </c>
      <c r="I14" s="4"/>
      <c r="J14" s="4"/>
      <c r="K14" s="4"/>
      <c r="L14" s="4"/>
      <c r="M14" s="4"/>
      <c r="N14" s="16"/>
      <c r="O14" s="4"/>
      <c r="P14" s="4"/>
      <c r="Q14" s="16"/>
      <c r="R14" s="4"/>
      <c r="S14" s="4"/>
      <c r="T14" s="4"/>
      <c r="U14" s="4"/>
      <c r="V14" s="4"/>
      <c r="W14" s="4"/>
      <c r="X14" s="4"/>
      <c r="Y14" s="4"/>
      <c r="Z14" s="4"/>
      <c r="AA14" s="4"/>
      <c r="AB14" s="4"/>
      <c r="AC14" s="4"/>
      <c r="AD14" s="4"/>
      <c r="AE14" s="4"/>
      <c r="AF14" s="4"/>
      <c r="AG14" s="4"/>
      <c r="AH14" s="4"/>
      <c r="AI14" s="4"/>
      <c r="AJ14" s="4"/>
      <c r="AK14" s="4"/>
      <c r="AL14" s="4"/>
      <c r="AM14" s="43"/>
    </row>
    <row r="15" spans="1:39" ht="33" thickBot="1">
      <c r="A15" s="42" t="str">
        <f xml:space="preserve"> LEFT(Formulaire!$D$15,9)</f>
        <v/>
      </c>
      <c r="B15" s="16">
        <v>2020</v>
      </c>
      <c r="C15" s="24">
        <f>Formulaire!$D$15</f>
        <v>0</v>
      </c>
      <c r="D15" s="4" t="e">
        <f>IF(Formulaire!#REF!=Feuil3!$H$2,Feuil3!$G$2,IF(Formulaire!#REF!=Feuil3!$H$3,Feuil3!$G$3,IF(Formulaire!#REF!=Feuil3!$H$4,Feuil3!$G$4,IF(Formulaire!#REF!=Feuil3!$H$5,Feuil3!$G$5," "))))</f>
        <v>#REF!</v>
      </c>
      <c r="E15" s="31" t="str">
        <f>Feuil3!$G$41</f>
        <v>Hypermarché - Réserve et Drive Froid positif</v>
      </c>
      <c r="F15" s="16" t="e">
        <f>#REF!</f>
        <v>#REF!</v>
      </c>
      <c r="G15" s="65">
        <v>43831</v>
      </c>
      <c r="H15" s="65">
        <v>44196</v>
      </c>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3"/>
    </row>
    <row r="16" spans="1:39" ht="33" thickBot="1">
      <c r="A16" s="42" t="str">
        <f xml:space="preserve"> LEFT(Formulaire!$D$15,9)</f>
        <v/>
      </c>
      <c r="B16" s="16">
        <v>2020</v>
      </c>
      <c r="C16" s="24">
        <f>Formulaire!$D$15</f>
        <v>0</v>
      </c>
      <c r="D16" s="4" t="e">
        <f>IF(Formulaire!#REF!=Feuil3!$H$2,Feuil3!$G$2,IF(Formulaire!#REF!=Feuil3!$H$3,Feuil3!$G$3,IF(Formulaire!#REF!=Feuil3!$H$4,Feuil3!$G$4,IF(Formulaire!#REF!=Feuil3!$H$5,Feuil3!$G$5," "))))</f>
        <v>#REF!</v>
      </c>
      <c r="E16" s="31" t="str">
        <f>Feuil3!$G$42</f>
        <v>Hypermarché - Réserve et Drive Froid négatif</v>
      </c>
      <c r="F16" s="16" t="e">
        <f>#REF!</f>
        <v>#REF!</v>
      </c>
      <c r="G16" s="65">
        <v>43831</v>
      </c>
      <c r="H16" s="65">
        <v>44196</v>
      </c>
      <c r="I16" s="4"/>
      <c r="J16" s="4"/>
      <c r="K16" s="4"/>
      <c r="L16" s="4"/>
      <c r="M16" s="4"/>
      <c r="N16" s="16"/>
      <c r="O16" s="4"/>
      <c r="P16" s="4"/>
      <c r="Q16" s="16"/>
      <c r="R16" s="4"/>
      <c r="S16" s="4"/>
      <c r="T16" s="4"/>
      <c r="U16" s="4"/>
      <c r="V16" s="4"/>
      <c r="W16" s="4"/>
      <c r="X16" s="4"/>
      <c r="Y16" s="4"/>
      <c r="Z16" s="4"/>
      <c r="AA16" s="4"/>
      <c r="AB16" s="4"/>
      <c r="AC16" s="4"/>
      <c r="AD16" s="4"/>
      <c r="AE16" s="4"/>
      <c r="AF16" s="4"/>
      <c r="AG16" s="4"/>
      <c r="AH16" s="4"/>
      <c r="AI16" s="4"/>
      <c r="AJ16" s="4"/>
      <c r="AK16" s="4"/>
      <c r="AL16" s="4"/>
      <c r="AM16" s="43"/>
    </row>
    <row r="17" spans="1:39" ht="49" thickBot="1">
      <c r="A17" s="42" t="str">
        <f xml:space="preserve"> LEFT(Formulaire!$D$15,9)</f>
        <v/>
      </c>
      <c r="B17" s="16">
        <v>2020</v>
      </c>
      <c r="C17" s="24">
        <f>Formulaire!$D$15</f>
        <v>0</v>
      </c>
      <c r="D17" s="4" t="e">
        <f>IF(Formulaire!#REF!=Feuil3!$H$2,Feuil3!$G$2,IF(Formulaire!#REF!=Feuil3!$H$3,Feuil3!$G$3,IF(Formulaire!#REF!=Feuil3!$H$4,Feuil3!$G$4,IF(Formulaire!#REF!=Feuil3!$H$5,Feuil3!$G$5," "))))</f>
        <v>#REF!</v>
      </c>
      <c r="E17" s="31" t="str">
        <f>Feuil3!$G$43</f>
        <v>Hypermarché - Zone de préparation en température dirigée froid positif</v>
      </c>
      <c r="F17" s="16" t="e">
        <f>#REF!</f>
        <v>#REF!</v>
      </c>
      <c r="G17" s="65">
        <v>43831</v>
      </c>
      <c r="H17" s="65">
        <v>44196</v>
      </c>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3"/>
    </row>
    <row r="18" spans="1:39" ht="33" thickBot="1">
      <c r="A18" s="53" t="str">
        <f xml:space="preserve"> LEFT(Formulaire!$D$15,9)</f>
        <v/>
      </c>
      <c r="B18" s="16">
        <v>2020</v>
      </c>
      <c r="C18" s="55">
        <f>Formulaire!$D$15</f>
        <v>0</v>
      </c>
      <c r="D18" s="57" t="e">
        <f>IF(Formulaire!#REF!=Feuil3!$H$2,Feuil3!$G$2,IF(Formulaire!#REF!=Feuil3!$H$3,Feuil3!$G$3,IF(Formulaire!#REF!=Feuil3!$H$4,Feuil3!$G$4,IF(Formulaire!#REF!=Feuil3!$H$5,Feuil3!$G$5," "))))</f>
        <v>#REF!</v>
      </c>
      <c r="E18" s="58" t="str">
        <f>Feuil3!$G$44</f>
        <v>Hypermarché - Zone de vente primeur</v>
      </c>
      <c r="F18" s="59" t="e">
        <f>#REF!</f>
        <v>#REF!</v>
      </c>
      <c r="G18" s="65">
        <v>43831</v>
      </c>
      <c r="H18" s="65">
        <v>44196</v>
      </c>
      <c r="I18" s="57"/>
      <c r="J18" s="57"/>
      <c r="K18" s="57"/>
      <c r="L18" s="57"/>
      <c r="M18" s="57"/>
      <c r="N18" s="59"/>
      <c r="O18" s="57"/>
      <c r="P18" s="57"/>
      <c r="Q18" s="59"/>
      <c r="R18" s="57"/>
      <c r="S18" s="57"/>
      <c r="T18" s="57"/>
      <c r="U18" s="57"/>
      <c r="V18" s="57"/>
      <c r="W18" s="57"/>
      <c r="X18" s="57"/>
      <c r="Y18" s="57"/>
      <c r="Z18" s="57"/>
      <c r="AA18" s="57"/>
      <c r="AB18" s="57"/>
      <c r="AC18" s="57"/>
      <c r="AD18" s="57"/>
      <c r="AE18" s="57"/>
      <c r="AF18" s="57"/>
      <c r="AG18" s="57"/>
      <c r="AH18" s="57"/>
      <c r="AI18" s="57"/>
      <c r="AJ18" s="57"/>
      <c r="AK18" s="57"/>
      <c r="AL18" s="57"/>
      <c r="AM18" s="61"/>
    </row>
    <row r="19" spans="1:39" ht="64">
      <c r="A19" s="69" t="str">
        <f xml:space="preserve"> LEFT(Formulaire!$D$15,9)</f>
        <v/>
      </c>
      <c r="B19" s="62">
        <v>2020</v>
      </c>
      <c r="C19" s="63">
        <f>Formulaire!$D$15</f>
        <v>0</v>
      </c>
      <c r="D19" s="64" t="e">
        <f>IF(Formulaire!#REF!=Feuil3!$H$2,Feuil3!$G$2,IF(Formulaire!#REF!=Feuil3!$H$3,Feuil3!$G$3,IF(Formulaire!#REF!=Feuil3!$H$4,Feuil3!$G$4,IF(Formulaire!#REF!=Feuil3!$H$5,Feuil3!$G$5," "))))</f>
        <v>#REF!</v>
      </c>
      <c r="E19" s="64" t="str">
        <f>Feuil3!$G$45</f>
        <v>Hypermarché - Zone de vente Produits frais et surgelés - Froid positif et négatif</v>
      </c>
      <c r="F19" s="62" t="e">
        <f>#REF!</f>
        <v>#REF!</v>
      </c>
      <c r="G19" s="65">
        <v>43831</v>
      </c>
      <c r="H19" s="65">
        <v>44196</v>
      </c>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70"/>
    </row>
    <row r="20" spans="1:39" ht="96">
      <c r="A20" s="69" t="str">
        <f xml:space="preserve"> LEFT(Formulaire!$D$15,9)</f>
        <v/>
      </c>
      <c r="B20" s="62">
        <v>2020</v>
      </c>
      <c r="C20" s="63">
        <f>Formulaire!$D$15</f>
        <v>0</v>
      </c>
      <c r="D20" s="64" t="e">
        <f>IF(Formulaire!#REF!=Feuil3!$H$2,Feuil3!$G$2,IF(Formulaire!#REF!=Feuil3!$H$3,Feuil3!$G$3,IF(Formulaire!#REF!=Feuil3!$H$4,Feuil3!$G$4,IF(Formulaire!#REF!=Feuil3!$H$5,Feuil3!$G$5," "))))</f>
        <v>#REF!</v>
      </c>
      <c r="E20" s="66" t="str">
        <f>Feuil3!$G$46</f>
        <v>Hypermarché - Zone de vente Produits de grande consommation (épicerie, boissons, produits d’entretien de la personne et de la maison)</v>
      </c>
      <c r="F20" s="62" t="e">
        <f>#REF!</f>
        <v>#REF!</v>
      </c>
      <c r="G20" s="65">
        <v>43831</v>
      </c>
      <c r="H20" s="65">
        <v>44196</v>
      </c>
      <c r="I20" s="68"/>
      <c r="J20" s="68"/>
      <c r="K20" s="68"/>
      <c r="L20" s="68"/>
      <c r="M20" s="68"/>
      <c r="N20" s="67"/>
      <c r="O20" s="68"/>
      <c r="P20" s="68"/>
      <c r="Q20" s="67"/>
      <c r="R20" s="68"/>
      <c r="S20" s="68"/>
      <c r="T20" s="68"/>
      <c r="U20" s="68"/>
      <c r="V20" s="68"/>
      <c r="W20" s="68"/>
      <c r="X20" s="68"/>
      <c r="Y20" s="68"/>
      <c r="Z20" s="68"/>
      <c r="AA20" s="68"/>
      <c r="AB20" s="68"/>
      <c r="AC20" s="68"/>
      <c r="AD20" s="68"/>
      <c r="AE20" s="68"/>
      <c r="AF20" s="68"/>
      <c r="AG20" s="68"/>
      <c r="AH20" s="68"/>
      <c r="AI20" s="68"/>
      <c r="AJ20" s="68"/>
      <c r="AK20" s="68"/>
      <c r="AL20" s="68"/>
      <c r="AM20" s="71"/>
    </row>
    <row r="21" spans="1:39" ht="48">
      <c r="A21" s="69" t="str">
        <f xml:space="preserve"> LEFT(Formulaire!$D$15,9)</f>
        <v/>
      </c>
      <c r="B21" s="62">
        <v>2020</v>
      </c>
      <c r="C21" s="63">
        <f>Formulaire!$D$15</f>
        <v>0</v>
      </c>
      <c r="D21" s="68" t="e">
        <f>IF(Formulaire!#REF!=Feuil3!$H$2,Feuil3!$G$2,IF(Formulaire!#REF!=Feuil3!$H$3,Feuil3!$G$3,IF(Formulaire!#REF!=Feuil3!$H$4,Feuil3!$G$4,IF(Formulaire!#REF!=Feuil3!$H$5,Feuil3!$G$5," "))))</f>
        <v>#REF!</v>
      </c>
      <c r="E21" s="66" t="str">
        <f>Feuil3!$G$47</f>
        <v>Hypermarché - Zone de vente - Textile, bazar, maison et bricolage</v>
      </c>
      <c r="F21" s="62" t="e">
        <f>#REF!</f>
        <v>#REF!</v>
      </c>
      <c r="G21" s="65">
        <v>43831</v>
      </c>
      <c r="H21" s="65">
        <v>44196</v>
      </c>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71"/>
    </row>
    <row r="22" spans="1:39" ht="32">
      <c r="A22" s="69" t="str">
        <f xml:space="preserve"> LEFT(Formulaire!$D$15,9)</f>
        <v/>
      </c>
      <c r="B22" s="62">
        <v>2020</v>
      </c>
      <c r="C22" s="63">
        <f>Formulaire!$D$15</f>
        <v>0</v>
      </c>
      <c r="D22" s="68" t="e">
        <f>IF(Formulaire!#REF!=Feuil3!$H$2,Feuil3!$G$2,IF(Formulaire!#REF!=Feuil3!$H$3,Feuil3!$G$3,IF(Formulaire!#REF!=Feuil3!$H$4,Feuil3!$G$4,IF(Formulaire!#REF!=Feuil3!$H$5,Feuil3!$G$5," "))))</f>
        <v>#REF!</v>
      </c>
      <c r="E22" s="66" t="str">
        <f>Feuil3!$G$48</f>
        <v>Hypermarché - Station service</v>
      </c>
      <c r="F22" s="62" t="e">
        <f>#REF!</f>
        <v>#REF!</v>
      </c>
      <c r="G22" s="65">
        <v>43831</v>
      </c>
      <c r="H22" s="65">
        <v>44196</v>
      </c>
      <c r="I22" s="68"/>
      <c r="J22" s="68"/>
      <c r="K22" s="68"/>
      <c r="L22" s="68"/>
      <c r="M22" s="68"/>
      <c r="N22" s="67"/>
      <c r="O22" s="68"/>
      <c r="P22" s="68"/>
      <c r="Q22" s="67"/>
      <c r="R22" s="68"/>
      <c r="S22" s="68"/>
      <c r="T22" s="68"/>
      <c r="U22" s="68"/>
      <c r="V22" s="68"/>
      <c r="W22" s="68"/>
      <c r="X22" s="68"/>
      <c r="Y22" s="68"/>
      <c r="Z22" s="68"/>
      <c r="AA22" s="68"/>
      <c r="AB22" s="68"/>
      <c r="AC22" s="68"/>
      <c r="AD22" s="68"/>
      <c r="AE22" s="68"/>
      <c r="AF22" s="68"/>
      <c r="AG22" s="68"/>
      <c r="AH22" s="68"/>
      <c r="AI22" s="68"/>
      <c r="AJ22" s="68"/>
      <c r="AK22" s="68"/>
      <c r="AL22" s="68"/>
      <c r="AM22" s="71"/>
    </row>
    <row r="23" spans="1:39" ht="33" thickBot="1">
      <c r="A23" s="72" t="str">
        <f xml:space="preserve"> LEFT(Formulaire!$D$15,9)</f>
        <v/>
      </c>
      <c r="B23" s="73">
        <v>2020</v>
      </c>
      <c r="C23" s="74">
        <f>Formulaire!$D$15</f>
        <v>0</v>
      </c>
      <c r="D23" s="75" t="e">
        <f>IF(Formulaire!#REF!=Feuil3!$H$2,Feuil3!$G$2,IF(Formulaire!#REF!=Feuil3!$H$3,Feuil3!$G$3,IF(Formulaire!#REF!=Feuil3!$H$4,Feuil3!$G$4,IF(Formulaire!#REF!=Feuil3!$H$5,Feuil3!$G$5," "))))</f>
        <v>#REF!</v>
      </c>
      <c r="E23" s="76" t="str">
        <f>Feuil3!$G$49</f>
        <v>Hypermarché - Aire de lavage</v>
      </c>
      <c r="F23" s="77" t="e">
        <f>#REF!</f>
        <v>#REF!</v>
      </c>
      <c r="G23" s="78">
        <v>43831</v>
      </c>
      <c r="H23" s="78">
        <v>44196</v>
      </c>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9"/>
    </row>
  </sheetData>
  <sheetProtection selectLockedCells="1"/>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12A6-FCA2-C24E-B5D3-386717ADAF74}">
  <dimension ref="A1:H49"/>
  <sheetViews>
    <sheetView topLeftCell="G17" zoomScaleNormal="100" workbookViewId="0">
      <selection activeCell="H36" sqref="H36"/>
    </sheetView>
  </sheetViews>
  <sheetFormatPr baseColWidth="10" defaultRowHeight="16"/>
  <cols>
    <col min="1" max="1" width="19" bestFit="1" customWidth="1"/>
    <col min="2" max="2" width="42.33203125" customWidth="1"/>
    <col min="3" max="3" width="64.6640625" customWidth="1"/>
    <col min="4" max="4" width="70" customWidth="1"/>
    <col min="5" max="5" width="5.33203125" customWidth="1"/>
    <col min="6" max="6" width="5" customWidth="1"/>
    <col min="7" max="7" width="67.83203125" customWidth="1"/>
    <col min="8" max="8" width="64.83203125" customWidth="1"/>
  </cols>
  <sheetData>
    <row r="1" spans="1:8" ht="17" thickBot="1">
      <c r="G1" s="149" t="s">
        <v>67</v>
      </c>
      <c r="H1" s="149"/>
    </row>
    <row r="2" spans="1:8" ht="17" thickBot="1">
      <c r="A2" t="s">
        <v>61</v>
      </c>
      <c r="B2" t="str">
        <f>IF(B7=B8,"OUI","NON")</f>
        <v>OUI</v>
      </c>
      <c r="D2" s="2" t="s">
        <v>69</v>
      </c>
      <c r="G2" s="28" t="s">
        <v>145</v>
      </c>
      <c r="H2" s="28" t="s">
        <v>152</v>
      </c>
    </row>
    <row r="3" spans="1:8" ht="33" thickBot="1">
      <c r="D3" s="3" t="s">
        <v>70</v>
      </c>
      <c r="G3" s="28" t="s">
        <v>146</v>
      </c>
      <c r="H3" s="28" t="s">
        <v>151</v>
      </c>
    </row>
    <row r="4" spans="1:8" ht="33" thickBot="1">
      <c r="A4" t="s">
        <v>63</v>
      </c>
      <c r="B4">
        <f>LEN(Formulaire!D15)</f>
        <v>0</v>
      </c>
      <c r="D4" s="3" t="s">
        <v>126</v>
      </c>
      <c r="G4" s="28" t="s">
        <v>147</v>
      </c>
      <c r="H4" s="28" t="s">
        <v>150</v>
      </c>
    </row>
    <row r="5" spans="1:8" ht="33" thickBot="1">
      <c r="A5" t="s">
        <v>62</v>
      </c>
      <c r="B5">
        <f>LEN(Formulaire!D72)</f>
        <v>0</v>
      </c>
      <c r="G5" s="28" t="s">
        <v>148</v>
      </c>
      <c r="H5" s="28" t="s">
        <v>149</v>
      </c>
    </row>
    <row r="7" spans="1:8" ht="17" thickBot="1">
      <c r="A7" t="s">
        <v>64</v>
      </c>
      <c r="B7" t="str">
        <f>IF(B4=9,Formulaire!D15,LEFT(Formulaire!D15,9))</f>
        <v/>
      </c>
      <c r="D7" t="s">
        <v>68</v>
      </c>
    </row>
    <row r="8" spans="1:8" ht="17" thickBot="1">
      <c r="A8" t="s">
        <v>65</v>
      </c>
      <c r="B8" t="str">
        <f>IF(B5=9,Formulaire!D72,LEFT(Formulaire!D72,9))</f>
        <v/>
      </c>
      <c r="D8" t="s">
        <v>125</v>
      </c>
      <c r="G8" s="28" t="s">
        <v>153</v>
      </c>
      <c r="H8" t="s">
        <v>71</v>
      </c>
    </row>
    <row r="9" spans="1:8" ht="17" thickBot="1">
      <c r="G9" s="28" t="s">
        <v>154</v>
      </c>
      <c r="H9" t="s">
        <v>72</v>
      </c>
    </row>
    <row r="10" spans="1:8" ht="17" thickBot="1">
      <c r="D10" t="s">
        <v>39</v>
      </c>
      <c r="G10" s="28" t="s">
        <v>155</v>
      </c>
      <c r="H10" t="s">
        <v>73</v>
      </c>
    </row>
    <row r="11" spans="1:8" ht="17" thickBot="1">
      <c r="D11" t="s">
        <v>40</v>
      </c>
      <c r="G11" s="28" t="s">
        <v>156</v>
      </c>
      <c r="H11" t="s">
        <v>75</v>
      </c>
    </row>
    <row r="12" spans="1:8" ht="17" thickBot="1">
      <c r="G12" s="28" t="s">
        <v>157</v>
      </c>
      <c r="H12" t="s">
        <v>76</v>
      </c>
    </row>
    <row r="13" spans="1:8" ht="17" thickBot="1">
      <c r="G13" s="28" t="s">
        <v>158</v>
      </c>
      <c r="H13" t="s">
        <v>74</v>
      </c>
    </row>
    <row r="14" spans="1:8" ht="17" thickBot="1">
      <c r="A14" s="5" t="s">
        <v>135</v>
      </c>
      <c r="B14" s="7" t="s">
        <v>84</v>
      </c>
      <c r="C14" s="6" t="s">
        <v>85</v>
      </c>
      <c r="G14" s="28"/>
    </row>
    <row r="15" spans="1:8" ht="30" thickBot="1">
      <c r="A15" s="17">
        <v>1</v>
      </c>
      <c r="B15" s="18" t="s">
        <v>61</v>
      </c>
      <c r="C15" s="18" t="s">
        <v>136</v>
      </c>
      <c r="G15" s="28" t="s">
        <v>159</v>
      </c>
      <c r="H15" t="s">
        <v>71</v>
      </c>
    </row>
    <row r="16" spans="1:8" ht="44" thickBot="1">
      <c r="A16" s="17">
        <v>2</v>
      </c>
      <c r="B16" s="19" t="s">
        <v>137</v>
      </c>
      <c r="C16" s="19" t="s">
        <v>138</v>
      </c>
      <c r="G16" s="28" t="s">
        <v>160</v>
      </c>
      <c r="H16" t="s">
        <v>72</v>
      </c>
    </row>
    <row r="17" spans="1:8" ht="30" thickBot="1">
      <c r="A17" s="17">
        <v>3</v>
      </c>
      <c r="B17" s="19" t="s">
        <v>139</v>
      </c>
      <c r="C17" s="19" t="s">
        <v>140</v>
      </c>
      <c r="G17" s="28" t="s">
        <v>161</v>
      </c>
      <c r="H17" t="s">
        <v>73</v>
      </c>
    </row>
    <row r="18" spans="1:8" ht="30" thickBot="1">
      <c r="A18" s="17">
        <v>4</v>
      </c>
      <c r="B18" s="19" t="s">
        <v>141</v>
      </c>
      <c r="C18" s="19" t="s">
        <v>142</v>
      </c>
      <c r="G18" s="28" t="s">
        <v>162</v>
      </c>
      <c r="H18" t="s">
        <v>75</v>
      </c>
    </row>
    <row r="19" spans="1:8" ht="17" thickBot="1">
      <c r="G19" s="28" t="s">
        <v>163</v>
      </c>
      <c r="H19" t="s">
        <v>77</v>
      </c>
    </row>
    <row r="20" spans="1:8" ht="17" thickBot="1">
      <c r="G20" s="28" t="s">
        <v>164</v>
      </c>
      <c r="H20" t="s">
        <v>78</v>
      </c>
    </row>
    <row r="21" spans="1:8" ht="17" thickBot="1">
      <c r="G21" s="28" t="s">
        <v>165</v>
      </c>
      <c r="H21" t="s">
        <v>79</v>
      </c>
    </row>
    <row r="22" spans="1:8" ht="17" thickBot="1">
      <c r="G22" s="30" t="s">
        <v>166</v>
      </c>
      <c r="H22" t="s">
        <v>80</v>
      </c>
    </row>
    <row r="23" spans="1:8" ht="17" thickBot="1">
      <c r="G23" s="28" t="s">
        <v>167</v>
      </c>
      <c r="H23" t="s">
        <v>81</v>
      </c>
    </row>
    <row r="24" spans="1:8" ht="17" thickBot="1">
      <c r="G24" s="28" t="s">
        <v>168</v>
      </c>
      <c r="H24" t="s">
        <v>82</v>
      </c>
    </row>
    <row r="25" spans="1:8" ht="17" thickBot="1">
      <c r="G25" s="28" t="s">
        <v>169</v>
      </c>
      <c r="H25" t="s">
        <v>83</v>
      </c>
    </row>
    <row r="26" spans="1:8" ht="17" thickBot="1">
      <c r="G26" s="28"/>
    </row>
    <row r="27" spans="1:8" ht="17" thickBot="1">
      <c r="G27" s="28" t="s">
        <v>170</v>
      </c>
      <c r="H27" t="s">
        <v>71</v>
      </c>
    </row>
    <row r="28" spans="1:8" ht="17" thickBot="1">
      <c r="G28" s="28" t="s">
        <v>171</v>
      </c>
      <c r="H28" t="s">
        <v>72</v>
      </c>
    </row>
    <row r="29" spans="1:8" ht="17" thickBot="1">
      <c r="G29" s="28" t="s">
        <v>172</v>
      </c>
      <c r="H29" t="s">
        <v>73</v>
      </c>
    </row>
    <row r="30" spans="1:8" ht="17" thickBot="1">
      <c r="G30" s="28" t="s">
        <v>173</v>
      </c>
      <c r="H30" t="s">
        <v>192</v>
      </c>
    </row>
    <row r="31" spans="1:8" ht="17" thickBot="1">
      <c r="G31" s="28" t="s">
        <v>174</v>
      </c>
      <c r="H31" t="s">
        <v>77</v>
      </c>
    </row>
    <row r="32" spans="1:8" ht="17" thickBot="1">
      <c r="G32" s="28" t="s">
        <v>175</v>
      </c>
      <c r="H32" t="s">
        <v>78</v>
      </c>
    </row>
    <row r="33" spans="7:8" ht="17" thickBot="1">
      <c r="G33" s="28" t="s">
        <v>176</v>
      </c>
      <c r="H33" t="s">
        <v>79</v>
      </c>
    </row>
    <row r="34" spans="7:8" ht="17" thickBot="1">
      <c r="G34" s="30" t="s">
        <v>177</v>
      </c>
      <c r="H34" t="s">
        <v>80</v>
      </c>
    </row>
    <row r="35" spans="7:8" ht="17" thickBot="1">
      <c r="G35" s="28" t="s">
        <v>178</v>
      </c>
      <c r="H35" t="s">
        <v>81</v>
      </c>
    </row>
    <row r="36" spans="7:8" ht="17" thickBot="1">
      <c r="G36" s="28" t="s">
        <v>179</v>
      </c>
      <c r="H36" t="s">
        <v>82</v>
      </c>
    </row>
    <row r="37" spans="7:8" ht="17" thickBot="1">
      <c r="G37" s="28" t="s">
        <v>180</v>
      </c>
      <c r="H37" t="s">
        <v>83</v>
      </c>
    </row>
    <row r="38" spans="7:8" ht="17" thickBot="1">
      <c r="G38" s="28"/>
    </row>
    <row r="39" spans="7:8" ht="17" thickBot="1">
      <c r="G39" s="28" t="s">
        <v>181</v>
      </c>
      <c r="H39" t="s">
        <v>71</v>
      </c>
    </row>
    <row r="40" spans="7:8" ht="17" thickBot="1">
      <c r="G40" s="28" t="s">
        <v>182</v>
      </c>
      <c r="H40" t="s">
        <v>72</v>
      </c>
    </row>
    <row r="41" spans="7:8" ht="17" thickBot="1">
      <c r="G41" s="28" t="s">
        <v>183</v>
      </c>
      <c r="H41" t="s">
        <v>73</v>
      </c>
    </row>
    <row r="42" spans="7:8" ht="17" thickBot="1">
      <c r="G42" s="28" t="s">
        <v>184</v>
      </c>
      <c r="H42" t="s">
        <v>75</v>
      </c>
    </row>
    <row r="43" spans="7:8" ht="17" thickBot="1">
      <c r="G43" s="28" t="s">
        <v>185</v>
      </c>
      <c r="H43" t="s">
        <v>77</v>
      </c>
    </row>
    <row r="44" spans="7:8" ht="17" thickBot="1">
      <c r="G44" s="28" t="s">
        <v>186</v>
      </c>
      <c r="H44" t="s">
        <v>78</v>
      </c>
    </row>
    <row r="45" spans="7:8" ht="17" thickBot="1">
      <c r="G45" s="28" t="s">
        <v>187</v>
      </c>
      <c r="H45" t="s">
        <v>79</v>
      </c>
    </row>
    <row r="46" spans="7:8" ht="17" thickBot="1">
      <c r="G46" s="30" t="s">
        <v>188</v>
      </c>
      <c r="H46" t="s">
        <v>80</v>
      </c>
    </row>
    <row r="47" spans="7:8" ht="17" thickBot="1">
      <c r="G47" s="28" t="s">
        <v>189</v>
      </c>
      <c r="H47" t="s">
        <v>81</v>
      </c>
    </row>
    <row r="48" spans="7:8" ht="17" thickBot="1">
      <c r="G48" s="28" t="s">
        <v>190</v>
      </c>
      <c r="H48" t="s">
        <v>82</v>
      </c>
    </row>
    <row r="49" spans="7:8" ht="17" thickBot="1">
      <c r="G49" s="28" t="s">
        <v>191</v>
      </c>
      <c r="H49" t="s">
        <v>83</v>
      </c>
    </row>
  </sheetData>
  <sheetProtection selectLockedCells="1"/>
  <mergeCells count="1">
    <mergeCell ref="G1:H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2ED57-98D3-2D41-A93D-6EE6FF15F181}">
  <dimension ref="A1:D7"/>
  <sheetViews>
    <sheetView workbookViewId="0">
      <selection activeCell="D4" sqref="D4"/>
    </sheetView>
  </sheetViews>
  <sheetFormatPr baseColWidth="10" defaultRowHeight="16"/>
  <cols>
    <col min="1" max="1" width="37.83203125" bestFit="1" customWidth="1"/>
    <col min="2" max="2" width="13.33203125" customWidth="1"/>
    <col min="4" max="4" width="47.33203125" bestFit="1" customWidth="1"/>
  </cols>
  <sheetData>
    <row r="1" spans="1:4" ht="27" customHeight="1">
      <c r="A1" s="1" t="s">
        <v>47</v>
      </c>
      <c r="B1" s="1" t="s">
        <v>48</v>
      </c>
      <c r="C1" s="1" t="s">
        <v>49</v>
      </c>
      <c r="D1" s="1" t="s">
        <v>46</v>
      </c>
    </row>
    <row r="2" spans="1:4">
      <c r="A2" t="s">
        <v>29</v>
      </c>
      <c r="B2" t="s">
        <v>29</v>
      </c>
      <c r="C2" t="s">
        <v>39</v>
      </c>
      <c r="D2" t="s">
        <v>55</v>
      </c>
    </row>
    <row r="3" spans="1:4">
      <c r="A3" t="s">
        <v>30</v>
      </c>
      <c r="B3" t="s">
        <v>35</v>
      </c>
      <c r="C3" t="s">
        <v>40</v>
      </c>
      <c r="D3" t="s">
        <v>45</v>
      </c>
    </row>
    <row r="4" spans="1:4">
      <c r="A4" t="s">
        <v>31</v>
      </c>
    </row>
    <row r="5" spans="1:4">
      <c r="A5" t="s">
        <v>32</v>
      </c>
    </row>
    <row r="6" spans="1:4">
      <c r="A6" t="s">
        <v>33</v>
      </c>
    </row>
    <row r="7" spans="1:4">
      <c r="A7"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8</vt:i4>
      </vt:variant>
    </vt:vector>
  </HeadingPairs>
  <TitlesOfParts>
    <vt:vector size="8" baseType="lpstr">
      <vt:lpstr>Formulaire</vt:lpstr>
      <vt:lpstr>Export 1 (EFA)</vt:lpstr>
      <vt:lpstr>Export 2 (Conso) - superette</vt:lpstr>
      <vt:lpstr>Export 2 (Conso) - Petit superm</vt:lpstr>
      <vt:lpstr>Export 2 (Conso) - Grand superm</vt:lpstr>
      <vt:lpstr>Export 2 (Conso) - Hypermarché</vt:lpstr>
      <vt:lpstr>Feuil3</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2022-07-18T09:36:01Z</dcterms:created>
  <dcterms:modified xsi:type="dcterms:W3CDTF">2022-09-19T13:29:56Z</dcterms:modified>
</cp:coreProperties>
</file>